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hi tiet" sheetId="1" r:id="rId1"/>
    <sheet name="Sheet2" sheetId="2" r:id="rId2"/>
    <sheet name="Sheet3" sheetId="3" r:id="rId3"/>
  </sheets>
  <definedNames>
    <definedName name="_xlnm._FilterDatabase" localSheetId="0" hidden="1">'chi tiet'!$A$9:$I$145</definedName>
    <definedName name="_xlnm.Print_Titles" localSheetId="0">'chi tiet'!$8:$9</definedName>
  </definedNames>
  <calcPr calcId="144525"/>
</workbook>
</file>

<file path=xl/calcChain.xml><?xml version="1.0" encoding="utf-8"?>
<calcChain xmlns="http://schemas.openxmlformats.org/spreadsheetml/2006/main">
  <c r="H34" i="1" l="1"/>
  <c r="I58" i="1" l="1"/>
  <c r="H22" i="1" l="1"/>
  <c r="H21" i="1"/>
  <c r="G146" i="1"/>
  <c r="F146" i="1"/>
  <c r="G140" i="1"/>
  <c r="F140" i="1"/>
  <c r="G134" i="1"/>
  <c r="F134" i="1"/>
  <c r="I127" i="1"/>
  <c r="G128" i="1"/>
  <c r="F128" i="1"/>
  <c r="H117" i="1"/>
  <c r="H118" i="1"/>
  <c r="G121" i="1"/>
  <c r="F121" i="1"/>
  <c r="H108" i="1"/>
  <c r="H107" i="1"/>
  <c r="H109" i="1"/>
  <c r="H110" i="1"/>
  <c r="G111" i="1"/>
  <c r="F111" i="1"/>
  <c r="G105" i="1"/>
  <c r="F105" i="1"/>
  <c r="H93" i="1"/>
  <c r="H94" i="1"/>
  <c r="H95" i="1"/>
  <c r="H96" i="1"/>
  <c r="G100" i="1"/>
  <c r="F100" i="1"/>
  <c r="G92" i="1"/>
  <c r="I92" i="1"/>
  <c r="F92" i="1"/>
  <c r="G85" i="1"/>
  <c r="F85" i="1"/>
  <c r="I76" i="1"/>
  <c r="H74" i="1"/>
  <c r="G78" i="1"/>
  <c r="H78" i="1"/>
  <c r="F78" i="1"/>
  <c r="I74" i="1"/>
  <c r="I64" i="1"/>
  <c r="G65" i="1"/>
  <c r="F65" i="1"/>
  <c r="G59" i="1"/>
  <c r="F59" i="1"/>
  <c r="G53" i="1"/>
  <c r="F53" i="1"/>
  <c r="G46" i="1"/>
  <c r="F46" i="1"/>
  <c r="G36" i="1"/>
  <c r="F36" i="1"/>
  <c r="G25" i="1"/>
  <c r="F25" i="1"/>
  <c r="F15" i="1"/>
  <c r="G15" i="1"/>
  <c r="I145" i="1"/>
  <c r="I144" i="1"/>
  <c r="I143" i="1"/>
  <c r="I142" i="1"/>
  <c r="I139" i="1"/>
  <c r="I138" i="1"/>
  <c r="I137" i="1"/>
  <c r="I136" i="1"/>
  <c r="I133" i="1"/>
  <c r="I132" i="1"/>
  <c r="I126" i="1"/>
  <c r="I123" i="1"/>
  <c r="I114" i="1"/>
  <c r="I113" i="1"/>
  <c r="I112" i="1"/>
  <c r="I121" i="1" s="1"/>
  <c r="I110" i="1"/>
  <c r="I109" i="1"/>
  <c r="I106" i="1"/>
  <c r="I83" i="1"/>
  <c r="I82" i="1"/>
  <c r="I81" i="1"/>
  <c r="I80" i="1"/>
  <c r="I79" i="1"/>
  <c r="I63" i="1"/>
  <c r="I50" i="1"/>
  <c r="I45" i="1"/>
  <c r="I44" i="1"/>
  <c r="I43" i="1"/>
  <c r="I42" i="1"/>
  <c r="I41" i="1"/>
  <c r="I35" i="1"/>
  <c r="I20" i="1"/>
  <c r="I19" i="1"/>
  <c r="H145" i="1"/>
  <c r="H144" i="1"/>
  <c r="H143" i="1"/>
  <c r="H142" i="1"/>
  <c r="H139" i="1"/>
  <c r="H138" i="1"/>
  <c r="H137" i="1"/>
  <c r="H136" i="1"/>
  <c r="H140" i="1" s="1"/>
  <c r="H133" i="1"/>
  <c r="H132" i="1"/>
  <c r="H126" i="1"/>
  <c r="H123" i="1"/>
  <c r="H114" i="1"/>
  <c r="H113" i="1"/>
  <c r="H112" i="1"/>
  <c r="H106" i="1"/>
  <c r="H111" i="1" s="1"/>
  <c r="H83" i="1"/>
  <c r="H82" i="1"/>
  <c r="H81" i="1"/>
  <c r="H80" i="1"/>
  <c r="H79" i="1"/>
  <c r="H63" i="1"/>
  <c r="H50" i="1"/>
  <c r="H45" i="1"/>
  <c r="H44" i="1"/>
  <c r="H43" i="1"/>
  <c r="H42" i="1"/>
  <c r="H41" i="1"/>
  <c r="H35" i="1"/>
  <c r="H20" i="1"/>
  <c r="H19" i="1"/>
  <c r="H131" i="1"/>
  <c r="H130" i="1"/>
  <c r="H125" i="1"/>
  <c r="H124" i="1"/>
  <c r="H120" i="1"/>
  <c r="H119" i="1"/>
  <c r="H116" i="1"/>
  <c r="H115" i="1"/>
  <c r="H104" i="1"/>
  <c r="H103" i="1"/>
  <c r="H102" i="1"/>
  <c r="H99" i="1"/>
  <c r="H98" i="1"/>
  <c r="H97" i="1"/>
  <c r="H91" i="1"/>
  <c r="H90" i="1"/>
  <c r="H89" i="1"/>
  <c r="H88" i="1"/>
  <c r="H87" i="1"/>
  <c r="H86" i="1"/>
  <c r="H84" i="1"/>
  <c r="H85" i="1" s="1"/>
  <c r="H62" i="1"/>
  <c r="H61" i="1"/>
  <c r="H57" i="1"/>
  <c r="H55" i="1"/>
  <c r="H54" i="1"/>
  <c r="H52" i="1"/>
  <c r="H51" i="1"/>
  <c r="H40" i="1"/>
  <c r="H39" i="1"/>
  <c r="H33" i="1"/>
  <c r="H32" i="1"/>
  <c r="H31" i="1"/>
  <c r="H30" i="1"/>
  <c r="H29" i="1"/>
  <c r="H28" i="1"/>
  <c r="H27" i="1"/>
  <c r="H24" i="1"/>
  <c r="H23" i="1"/>
  <c r="H14" i="1"/>
  <c r="H13" i="1"/>
  <c r="I141" i="1"/>
  <c r="I146" i="1" s="1"/>
  <c r="I135" i="1"/>
  <c r="I140" i="1" s="1"/>
  <c r="I129" i="1"/>
  <c r="I134" i="1" s="1"/>
  <c r="I122" i="1"/>
  <c r="I128" i="1" s="1"/>
  <c r="I101" i="1"/>
  <c r="I105" i="1" s="1"/>
  <c r="I96" i="1"/>
  <c r="I95" i="1"/>
  <c r="I93" i="1"/>
  <c r="I72" i="1"/>
  <c r="I69" i="1"/>
  <c r="I66" i="1"/>
  <c r="I60" i="1"/>
  <c r="I65" i="1" s="1"/>
  <c r="I56" i="1"/>
  <c r="I49" i="1"/>
  <c r="I48" i="1"/>
  <c r="I47" i="1"/>
  <c r="I38" i="1"/>
  <c r="I37" i="1"/>
  <c r="I26" i="1"/>
  <c r="I36" i="1" s="1"/>
  <c r="I18" i="1"/>
  <c r="I16" i="1"/>
  <c r="I12" i="1"/>
  <c r="I11" i="1"/>
  <c r="I10" i="1"/>
  <c r="H134" i="1" l="1"/>
  <c r="H128" i="1"/>
  <c r="J128" i="1" s="1"/>
  <c r="J140" i="1"/>
  <c r="H146" i="1"/>
  <c r="J146" i="1" s="1"/>
  <c r="I100" i="1"/>
  <c r="H65" i="1"/>
  <c r="H105" i="1"/>
  <c r="J105" i="1" s="1"/>
  <c r="J134" i="1"/>
  <c r="H121" i="1"/>
  <c r="I111" i="1"/>
  <c r="J111" i="1" s="1"/>
  <c r="H25" i="1"/>
  <c r="I25" i="1"/>
  <c r="J121" i="1"/>
  <c r="H100" i="1"/>
  <c r="J100" i="1" s="1"/>
  <c r="I53" i="1"/>
  <c r="I78" i="1"/>
  <c r="J78" i="1" s="1"/>
  <c r="H46" i="1"/>
  <c r="H59" i="1"/>
  <c r="H92" i="1"/>
  <c r="J92" i="1" s="1"/>
  <c r="I85" i="1"/>
  <c r="J85" i="1" s="1"/>
  <c r="I59" i="1"/>
  <c r="J59" i="1" s="1"/>
  <c r="H53" i="1"/>
  <c r="J65" i="1"/>
  <c r="I46" i="1"/>
  <c r="H36" i="1"/>
  <c r="J36" i="1" s="1"/>
  <c r="I15" i="1"/>
  <c r="H15" i="1"/>
  <c r="J46" i="1" l="1"/>
  <c r="J53" i="1"/>
  <c r="J25" i="1"/>
  <c r="J15" i="1"/>
</calcChain>
</file>

<file path=xl/sharedStrings.xml><?xml version="1.0" encoding="utf-8"?>
<sst xmlns="http://schemas.openxmlformats.org/spreadsheetml/2006/main" count="290" uniqueCount="122">
  <si>
    <t>Hà Quốc Bảo</t>
  </si>
  <si>
    <t>STT</t>
  </si>
  <si>
    <t>Lớp học</t>
  </si>
  <si>
    <t>Môn học</t>
  </si>
  <si>
    <t>Nhóm</t>
  </si>
  <si>
    <t>14CĐOT01</t>
  </si>
  <si>
    <t>Thực tập Điện ôtô 1</t>
  </si>
  <si>
    <t>14CĐOT03</t>
  </si>
  <si>
    <t>15CĐ-Ô6</t>
  </si>
  <si>
    <t>Kỹ thuật điện - điện tử</t>
  </si>
  <si>
    <t>HỌ TÊN GIẢNG VIÊN</t>
  </si>
  <si>
    <t>Hoàng Phúc Bảo</t>
  </si>
  <si>
    <t>Thực tập Động cơ 2</t>
  </si>
  <si>
    <t>14CĐOT04</t>
  </si>
  <si>
    <t>Thực tập Diesel</t>
  </si>
  <si>
    <t>16CĐN-Ô1</t>
  </si>
  <si>
    <t>An toàn lao động</t>
  </si>
  <si>
    <t>Điện kỹ thuật</t>
  </si>
  <si>
    <t>16CĐ-Ô8</t>
  </si>
  <si>
    <t>Nhập môn ngành công nghệ ôtô</t>
  </si>
  <si>
    <t>Nguyễn Thái Bình</t>
  </si>
  <si>
    <t>14CĐOT02</t>
  </si>
  <si>
    <t xml:space="preserve">Ôtô </t>
  </si>
  <si>
    <t>Quản lý dịch vụ ô tô</t>
  </si>
  <si>
    <t>15CĐ-Ô3</t>
  </si>
  <si>
    <t>16CĐ-Ô5</t>
  </si>
  <si>
    <t>16CĐ-Ô6</t>
  </si>
  <si>
    <t>16TC-Ô1</t>
  </si>
  <si>
    <t>Nguyễn Thành Đức</t>
  </si>
  <si>
    <t>15CĐ-Ô1</t>
  </si>
  <si>
    <t>15CĐ-Ô5</t>
  </si>
  <si>
    <t>15TCN-Ô2</t>
  </si>
  <si>
    <t>Chẩn đoán tình trạng kỹ thuật ô tô</t>
  </si>
  <si>
    <t>16TCN-Ô1</t>
  </si>
  <si>
    <t>Kỹ thuật chung về ô tô và công nghệ sửa chữa</t>
  </si>
  <si>
    <t>16TCN-Ô2</t>
  </si>
  <si>
    <t>Trần Quốc Duy</t>
  </si>
  <si>
    <t>15TCN-Ô1</t>
  </si>
  <si>
    <t>Bảo dưỡng và sửa chữa hệ thống phân phối khí</t>
  </si>
  <si>
    <t>16CĐ-Ô10</t>
  </si>
  <si>
    <t>Hồ Văn Hóa</t>
  </si>
  <si>
    <t>15CĐ-Ô2</t>
  </si>
  <si>
    <t>Động cơ đốt trong</t>
  </si>
  <si>
    <t>16TCT-Ô1</t>
  </si>
  <si>
    <t>TT Động cơ đốt trong</t>
  </si>
  <si>
    <t>Nguyễn Thanh Hùng</t>
  </si>
  <si>
    <t>16CĐ-Ô11</t>
  </si>
  <si>
    <t>Nguyên lý động cơ đốt trong</t>
  </si>
  <si>
    <t>Phan Anh Tuấn Kiệt</t>
  </si>
  <si>
    <t>16TN-Ô</t>
  </si>
  <si>
    <t>Nguyễn Phụ Thượng Lưu</t>
  </si>
  <si>
    <t>15CĐ-LTÔTÔ</t>
  </si>
  <si>
    <t>15CĐN-Ô</t>
  </si>
  <si>
    <t>Bảo dưỡng và sửa chữa hệ thống bôi trơn và hệ thống làm mát</t>
  </si>
  <si>
    <t>Bảo dưỡng và sửa chữa hệ thống nhiên liệu động cơ xăng dùng bộ chế hòa khí</t>
  </si>
  <si>
    <t>Nhiệt kỹ thuật</t>
  </si>
  <si>
    <t>Nguyễn Hữu Mạnh</t>
  </si>
  <si>
    <t>16CĐ-Ô12</t>
  </si>
  <si>
    <t>16CĐ-Ô13</t>
  </si>
  <si>
    <t>Triệu Phú Nguyên</t>
  </si>
  <si>
    <t>16CĐ-Ô7</t>
  </si>
  <si>
    <t>Đặng Thái Sơn</t>
  </si>
  <si>
    <t>15CĐ-Ô4</t>
  </si>
  <si>
    <t>Nguyễn Minh Thái</t>
  </si>
  <si>
    <t>15TN-Ô</t>
  </si>
  <si>
    <t>TT Động cơ diesel</t>
  </si>
  <si>
    <t>TT Động cơ xăng</t>
  </si>
  <si>
    <t>TT Hệ thống điện động cơ</t>
  </si>
  <si>
    <t>Kiều Trung Tín</t>
  </si>
  <si>
    <t>Công nghệ khí nén - thủy lực ứng dụng</t>
  </si>
  <si>
    <t>16CĐN-Ô2</t>
  </si>
  <si>
    <t>16CĐ-Ô1</t>
  </si>
  <si>
    <t>16CĐ-Ô4</t>
  </si>
  <si>
    <t>Võ Đắc Thịnh</t>
  </si>
  <si>
    <t>16TCN-Ô3</t>
  </si>
  <si>
    <t>Nguyễn Anh Tuấn</t>
  </si>
  <si>
    <t>16TC-Ô2</t>
  </si>
  <si>
    <t>Trần Minh Tuấn</t>
  </si>
  <si>
    <t>Hệ thống điện và điện tử ôtô</t>
  </si>
  <si>
    <t>Điều hòa không khí trên ô tô</t>
  </si>
  <si>
    <t>Hệ thống điện thân xe</t>
  </si>
  <si>
    <t>TT Hệ thống điện thân xe</t>
  </si>
  <si>
    <t>16CĐ-Ô3</t>
  </si>
  <si>
    <t>16CĐ-Ô2</t>
  </si>
  <si>
    <t>TRƯỜNG CAO ĐẲNG KỸ THUẬT</t>
  </si>
  <si>
    <t>LÝ TỰ TRỌNG TP. HỒ CHÍ MINH</t>
  </si>
  <si>
    <t>KHOA CÔNG NGHỆ ĐỘNG LỰC</t>
  </si>
  <si>
    <t>CỘNG HÒA XÃ HỘI CHỦ NGHĨA VIỆT NAM</t>
  </si>
  <si>
    <t>Độc lập - Tự do - Hạnh phúc</t>
  </si>
  <si>
    <t>BẢNG THỐNG KÊ CHI TIẾT HỌC PHẦN GIẢNG DẠY GIẢNG VIÊN HỌC KÌ 1, NĂM HỌC 2016 - 2017</t>
  </si>
  <si>
    <t>An toàn &amp; MTCN</t>
  </si>
  <si>
    <t>Số tiết chưa 
quy đổi, nhân hệ số</t>
  </si>
  <si>
    <t>Số tiết đã
 quy đổi, nhân hệ số</t>
  </si>
  <si>
    <t xml:space="preserve"> LT</t>
  </si>
  <si>
    <t xml:space="preserve"> TH</t>
  </si>
  <si>
    <t>Tổng
 số tiết</t>
  </si>
  <si>
    <t>16CĐ-Ô9</t>
  </si>
  <si>
    <t>Phạm Nguyễn
 Đức Trung</t>
  </si>
  <si>
    <t>17/10 (3t)</t>
  </si>
  <si>
    <t>A. Tuấn dạy thay</t>
  </si>
  <si>
    <t>A. Bình dạy thay 2t</t>
  </si>
  <si>
    <t>25/10(2t)</t>
  </si>
  <si>
    <t>26/10(2t)</t>
  </si>
  <si>
    <t>thầy Bình dạy thay (2t)</t>
  </si>
  <si>
    <t>26/10 (5t)</t>
  </si>
  <si>
    <t>26/10 (6t)</t>
  </si>
  <si>
    <t>27/10(3t)</t>
  </si>
  <si>
    <t>Ngày nghỉ</t>
  </si>
  <si>
    <t>Ngày bù</t>
  </si>
  <si>
    <t>GV dạy thay</t>
  </si>
  <si>
    <t>An toàn &amp; MTCN (bắt đầu từ 2/11)</t>
  </si>
  <si>
    <t>Từ 2/11 chuyển thầy Bình dạy</t>
  </si>
  <si>
    <t>1/11(5)</t>
  </si>
  <si>
    <t>Trung</t>
  </si>
  <si>
    <t>8/11(5)</t>
  </si>
  <si>
    <t>Nguyên</t>
  </si>
  <si>
    <t>31/10(5)</t>
  </si>
  <si>
    <t>Duy</t>
  </si>
  <si>
    <t>7/11(5)</t>
  </si>
  <si>
    <t>4/11(5)</t>
  </si>
  <si>
    <t>3/11(3)</t>
  </si>
  <si>
    <t>2/11(6)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</si>
</sst>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/>
    <xf numFmtId="0" fontId="7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/>
    <xf numFmtId="0" fontId="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7" fillId="0" borderId="1" xfId="0" applyFont="1" applyBorder="1"/>
    <xf numFmtId="0" fontId="7" fillId="0" borderId="0" xfId="0" applyFont="1"/>
    <xf numFmtId="164" fontId="7" fillId="0" borderId="1" xfId="1" applyNumberFormat="1" applyFont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0" borderId="0" xfId="0" applyFont="1"/>
    <xf numFmtId="0" fontId="5" fillId="0" borderId="1" xfId="0" applyFont="1" applyBorder="1"/>
    <xf numFmtId="0" fontId="8" fillId="2" borderId="1" xfId="0" applyFont="1" applyFill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/>
    <xf numFmtId="0" fontId="8" fillId="0" borderId="0" xfId="0" applyFont="1"/>
    <xf numFmtId="0" fontId="5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165" fontId="7" fillId="0" borderId="1" xfId="1" applyNumberFormat="1" applyFont="1" applyBorder="1"/>
    <xf numFmtId="0" fontId="8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wrapText="1"/>
    </xf>
    <xf numFmtId="0" fontId="6" fillId="0" borderId="1" xfId="0" applyFont="1" applyBorder="1"/>
    <xf numFmtId="0" fontId="8" fillId="0" borderId="1" xfId="0" applyFont="1" applyBorder="1"/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1" xfId="0" applyFont="1" applyFill="1" applyBorder="1"/>
    <xf numFmtId="164" fontId="7" fillId="3" borderId="1" xfId="1" applyNumberFormat="1" applyFont="1" applyFill="1" applyBorder="1"/>
    <xf numFmtId="0" fontId="5" fillId="3" borderId="1" xfId="0" applyFont="1" applyFill="1" applyBorder="1"/>
    <xf numFmtId="0" fontId="5" fillId="3" borderId="1" xfId="0" quotePrefix="1" applyFont="1" applyFill="1" applyBorder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6"/>
  <sheetViews>
    <sheetView tabSelected="1" topLeftCell="A61" workbookViewId="0">
      <selection activeCell="K75" sqref="K75"/>
    </sheetView>
  </sheetViews>
  <sheetFormatPr defaultRowHeight="16.5" x14ac:dyDescent="0.25"/>
  <cols>
    <col min="1" max="1" width="5.7109375" style="2" customWidth="1"/>
    <col min="2" max="2" width="23.5703125" style="2" customWidth="1"/>
    <col min="3" max="3" width="14.5703125" style="1" customWidth="1"/>
    <col min="4" max="4" width="32.7109375" style="3" customWidth="1"/>
    <col min="5" max="5" width="7.5703125" style="1" customWidth="1"/>
    <col min="6" max="9" width="11.28515625" style="1" customWidth="1"/>
    <col min="10" max="10" width="12.42578125" style="1" customWidth="1"/>
    <col min="11" max="11" width="12.5703125" style="1" customWidth="1"/>
    <col min="12" max="12" width="9.140625" style="1"/>
    <col min="13" max="13" width="21.140625" style="1" customWidth="1"/>
    <col min="14" max="255" width="9.140625" style="1"/>
    <col min="256" max="256" width="5.7109375" style="1" customWidth="1"/>
    <col min="257" max="258" width="35.7109375" style="1" customWidth="1"/>
    <col min="259" max="259" width="8.7109375" style="1" customWidth="1"/>
    <col min="260" max="261" width="15.7109375" style="1" customWidth="1"/>
    <col min="262" max="263" width="20.7109375" style="1" customWidth="1"/>
    <col min="264" max="511" width="9.140625" style="1"/>
    <col min="512" max="512" width="5.7109375" style="1" customWidth="1"/>
    <col min="513" max="514" width="35.7109375" style="1" customWidth="1"/>
    <col min="515" max="515" width="8.7109375" style="1" customWidth="1"/>
    <col min="516" max="517" width="15.7109375" style="1" customWidth="1"/>
    <col min="518" max="519" width="20.7109375" style="1" customWidth="1"/>
    <col min="520" max="767" width="9.140625" style="1"/>
    <col min="768" max="768" width="5.7109375" style="1" customWidth="1"/>
    <col min="769" max="770" width="35.7109375" style="1" customWidth="1"/>
    <col min="771" max="771" width="8.7109375" style="1" customWidth="1"/>
    <col min="772" max="773" width="15.7109375" style="1" customWidth="1"/>
    <col min="774" max="775" width="20.7109375" style="1" customWidth="1"/>
    <col min="776" max="1023" width="9.140625" style="1"/>
    <col min="1024" max="1024" width="5.7109375" style="1" customWidth="1"/>
    <col min="1025" max="1026" width="35.7109375" style="1" customWidth="1"/>
    <col min="1027" max="1027" width="8.7109375" style="1" customWidth="1"/>
    <col min="1028" max="1029" width="15.7109375" style="1" customWidth="1"/>
    <col min="1030" max="1031" width="20.7109375" style="1" customWidth="1"/>
    <col min="1032" max="1279" width="9.140625" style="1"/>
    <col min="1280" max="1280" width="5.7109375" style="1" customWidth="1"/>
    <col min="1281" max="1282" width="35.7109375" style="1" customWidth="1"/>
    <col min="1283" max="1283" width="8.7109375" style="1" customWidth="1"/>
    <col min="1284" max="1285" width="15.7109375" style="1" customWidth="1"/>
    <col min="1286" max="1287" width="20.7109375" style="1" customWidth="1"/>
    <col min="1288" max="1535" width="9.140625" style="1"/>
    <col min="1536" max="1536" width="5.7109375" style="1" customWidth="1"/>
    <col min="1537" max="1538" width="35.7109375" style="1" customWidth="1"/>
    <col min="1539" max="1539" width="8.7109375" style="1" customWidth="1"/>
    <col min="1540" max="1541" width="15.7109375" style="1" customWidth="1"/>
    <col min="1542" max="1543" width="20.7109375" style="1" customWidth="1"/>
    <col min="1544" max="1791" width="9.140625" style="1"/>
    <col min="1792" max="1792" width="5.7109375" style="1" customWidth="1"/>
    <col min="1793" max="1794" width="35.7109375" style="1" customWidth="1"/>
    <col min="1795" max="1795" width="8.7109375" style="1" customWidth="1"/>
    <col min="1796" max="1797" width="15.7109375" style="1" customWidth="1"/>
    <col min="1798" max="1799" width="20.7109375" style="1" customWidth="1"/>
    <col min="1800" max="2047" width="9.140625" style="1"/>
    <col min="2048" max="2048" width="5.7109375" style="1" customWidth="1"/>
    <col min="2049" max="2050" width="35.7109375" style="1" customWidth="1"/>
    <col min="2051" max="2051" width="8.7109375" style="1" customWidth="1"/>
    <col min="2052" max="2053" width="15.7109375" style="1" customWidth="1"/>
    <col min="2054" max="2055" width="20.7109375" style="1" customWidth="1"/>
    <col min="2056" max="2303" width="9.140625" style="1"/>
    <col min="2304" max="2304" width="5.7109375" style="1" customWidth="1"/>
    <col min="2305" max="2306" width="35.7109375" style="1" customWidth="1"/>
    <col min="2307" max="2307" width="8.7109375" style="1" customWidth="1"/>
    <col min="2308" max="2309" width="15.7109375" style="1" customWidth="1"/>
    <col min="2310" max="2311" width="20.7109375" style="1" customWidth="1"/>
    <col min="2312" max="2559" width="9.140625" style="1"/>
    <col min="2560" max="2560" width="5.7109375" style="1" customWidth="1"/>
    <col min="2561" max="2562" width="35.7109375" style="1" customWidth="1"/>
    <col min="2563" max="2563" width="8.7109375" style="1" customWidth="1"/>
    <col min="2564" max="2565" width="15.7109375" style="1" customWidth="1"/>
    <col min="2566" max="2567" width="20.7109375" style="1" customWidth="1"/>
    <col min="2568" max="2815" width="9.140625" style="1"/>
    <col min="2816" max="2816" width="5.7109375" style="1" customWidth="1"/>
    <col min="2817" max="2818" width="35.7109375" style="1" customWidth="1"/>
    <col min="2819" max="2819" width="8.7109375" style="1" customWidth="1"/>
    <col min="2820" max="2821" width="15.7109375" style="1" customWidth="1"/>
    <col min="2822" max="2823" width="20.7109375" style="1" customWidth="1"/>
    <col min="2824" max="3071" width="9.140625" style="1"/>
    <col min="3072" max="3072" width="5.7109375" style="1" customWidth="1"/>
    <col min="3073" max="3074" width="35.7109375" style="1" customWidth="1"/>
    <col min="3075" max="3075" width="8.7109375" style="1" customWidth="1"/>
    <col min="3076" max="3077" width="15.7109375" style="1" customWidth="1"/>
    <col min="3078" max="3079" width="20.7109375" style="1" customWidth="1"/>
    <col min="3080" max="3327" width="9.140625" style="1"/>
    <col min="3328" max="3328" width="5.7109375" style="1" customWidth="1"/>
    <col min="3329" max="3330" width="35.7109375" style="1" customWidth="1"/>
    <col min="3331" max="3331" width="8.7109375" style="1" customWidth="1"/>
    <col min="3332" max="3333" width="15.7109375" style="1" customWidth="1"/>
    <col min="3334" max="3335" width="20.7109375" style="1" customWidth="1"/>
    <col min="3336" max="3583" width="9.140625" style="1"/>
    <col min="3584" max="3584" width="5.7109375" style="1" customWidth="1"/>
    <col min="3585" max="3586" width="35.7109375" style="1" customWidth="1"/>
    <col min="3587" max="3587" width="8.7109375" style="1" customWidth="1"/>
    <col min="3588" max="3589" width="15.7109375" style="1" customWidth="1"/>
    <col min="3590" max="3591" width="20.7109375" style="1" customWidth="1"/>
    <col min="3592" max="3839" width="9.140625" style="1"/>
    <col min="3840" max="3840" width="5.7109375" style="1" customWidth="1"/>
    <col min="3841" max="3842" width="35.7109375" style="1" customWidth="1"/>
    <col min="3843" max="3843" width="8.7109375" style="1" customWidth="1"/>
    <col min="3844" max="3845" width="15.7109375" style="1" customWidth="1"/>
    <col min="3846" max="3847" width="20.7109375" style="1" customWidth="1"/>
    <col min="3848" max="4095" width="9.140625" style="1"/>
    <col min="4096" max="4096" width="5.7109375" style="1" customWidth="1"/>
    <col min="4097" max="4098" width="35.7109375" style="1" customWidth="1"/>
    <col min="4099" max="4099" width="8.7109375" style="1" customWidth="1"/>
    <col min="4100" max="4101" width="15.7109375" style="1" customWidth="1"/>
    <col min="4102" max="4103" width="20.7109375" style="1" customWidth="1"/>
    <col min="4104" max="4351" width="9.140625" style="1"/>
    <col min="4352" max="4352" width="5.7109375" style="1" customWidth="1"/>
    <col min="4353" max="4354" width="35.7109375" style="1" customWidth="1"/>
    <col min="4355" max="4355" width="8.7109375" style="1" customWidth="1"/>
    <col min="4356" max="4357" width="15.7109375" style="1" customWidth="1"/>
    <col min="4358" max="4359" width="20.7109375" style="1" customWidth="1"/>
    <col min="4360" max="4607" width="9.140625" style="1"/>
    <col min="4608" max="4608" width="5.7109375" style="1" customWidth="1"/>
    <col min="4609" max="4610" width="35.7109375" style="1" customWidth="1"/>
    <col min="4611" max="4611" width="8.7109375" style="1" customWidth="1"/>
    <col min="4612" max="4613" width="15.7109375" style="1" customWidth="1"/>
    <col min="4614" max="4615" width="20.7109375" style="1" customWidth="1"/>
    <col min="4616" max="4863" width="9.140625" style="1"/>
    <col min="4864" max="4864" width="5.7109375" style="1" customWidth="1"/>
    <col min="4865" max="4866" width="35.7109375" style="1" customWidth="1"/>
    <col min="4867" max="4867" width="8.7109375" style="1" customWidth="1"/>
    <col min="4868" max="4869" width="15.7109375" style="1" customWidth="1"/>
    <col min="4870" max="4871" width="20.7109375" style="1" customWidth="1"/>
    <col min="4872" max="5119" width="9.140625" style="1"/>
    <col min="5120" max="5120" width="5.7109375" style="1" customWidth="1"/>
    <col min="5121" max="5122" width="35.7109375" style="1" customWidth="1"/>
    <col min="5123" max="5123" width="8.7109375" style="1" customWidth="1"/>
    <col min="5124" max="5125" width="15.7109375" style="1" customWidth="1"/>
    <col min="5126" max="5127" width="20.7109375" style="1" customWidth="1"/>
    <col min="5128" max="5375" width="9.140625" style="1"/>
    <col min="5376" max="5376" width="5.7109375" style="1" customWidth="1"/>
    <col min="5377" max="5378" width="35.7109375" style="1" customWidth="1"/>
    <col min="5379" max="5379" width="8.7109375" style="1" customWidth="1"/>
    <col min="5380" max="5381" width="15.7109375" style="1" customWidth="1"/>
    <col min="5382" max="5383" width="20.7109375" style="1" customWidth="1"/>
    <col min="5384" max="5631" width="9.140625" style="1"/>
    <col min="5632" max="5632" width="5.7109375" style="1" customWidth="1"/>
    <col min="5633" max="5634" width="35.7109375" style="1" customWidth="1"/>
    <col min="5635" max="5635" width="8.7109375" style="1" customWidth="1"/>
    <col min="5636" max="5637" width="15.7109375" style="1" customWidth="1"/>
    <col min="5638" max="5639" width="20.7109375" style="1" customWidth="1"/>
    <col min="5640" max="5887" width="9.140625" style="1"/>
    <col min="5888" max="5888" width="5.7109375" style="1" customWidth="1"/>
    <col min="5889" max="5890" width="35.7109375" style="1" customWidth="1"/>
    <col min="5891" max="5891" width="8.7109375" style="1" customWidth="1"/>
    <col min="5892" max="5893" width="15.7109375" style="1" customWidth="1"/>
    <col min="5894" max="5895" width="20.7109375" style="1" customWidth="1"/>
    <col min="5896" max="6143" width="9.140625" style="1"/>
    <col min="6144" max="6144" width="5.7109375" style="1" customWidth="1"/>
    <col min="6145" max="6146" width="35.7109375" style="1" customWidth="1"/>
    <col min="6147" max="6147" width="8.7109375" style="1" customWidth="1"/>
    <col min="6148" max="6149" width="15.7109375" style="1" customWidth="1"/>
    <col min="6150" max="6151" width="20.7109375" style="1" customWidth="1"/>
    <col min="6152" max="6399" width="9.140625" style="1"/>
    <col min="6400" max="6400" width="5.7109375" style="1" customWidth="1"/>
    <col min="6401" max="6402" width="35.7109375" style="1" customWidth="1"/>
    <col min="6403" max="6403" width="8.7109375" style="1" customWidth="1"/>
    <col min="6404" max="6405" width="15.7109375" style="1" customWidth="1"/>
    <col min="6406" max="6407" width="20.7109375" style="1" customWidth="1"/>
    <col min="6408" max="6655" width="9.140625" style="1"/>
    <col min="6656" max="6656" width="5.7109375" style="1" customWidth="1"/>
    <col min="6657" max="6658" width="35.7109375" style="1" customWidth="1"/>
    <col min="6659" max="6659" width="8.7109375" style="1" customWidth="1"/>
    <col min="6660" max="6661" width="15.7109375" style="1" customWidth="1"/>
    <col min="6662" max="6663" width="20.7109375" style="1" customWidth="1"/>
    <col min="6664" max="6911" width="9.140625" style="1"/>
    <col min="6912" max="6912" width="5.7109375" style="1" customWidth="1"/>
    <col min="6913" max="6914" width="35.7109375" style="1" customWidth="1"/>
    <col min="6915" max="6915" width="8.7109375" style="1" customWidth="1"/>
    <col min="6916" max="6917" width="15.7109375" style="1" customWidth="1"/>
    <col min="6918" max="6919" width="20.7109375" style="1" customWidth="1"/>
    <col min="6920" max="7167" width="9.140625" style="1"/>
    <col min="7168" max="7168" width="5.7109375" style="1" customWidth="1"/>
    <col min="7169" max="7170" width="35.7109375" style="1" customWidth="1"/>
    <col min="7171" max="7171" width="8.7109375" style="1" customWidth="1"/>
    <col min="7172" max="7173" width="15.7109375" style="1" customWidth="1"/>
    <col min="7174" max="7175" width="20.7109375" style="1" customWidth="1"/>
    <col min="7176" max="7423" width="9.140625" style="1"/>
    <col min="7424" max="7424" width="5.7109375" style="1" customWidth="1"/>
    <col min="7425" max="7426" width="35.7109375" style="1" customWidth="1"/>
    <col min="7427" max="7427" width="8.7109375" style="1" customWidth="1"/>
    <col min="7428" max="7429" width="15.7109375" style="1" customWidth="1"/>
    <col min="7430" max="7431" width="20.7109375" style="1" customWidth="1"/>
    <col min="7432" max="7679" width="9.140625" style="1"/>
    <col min="7680" max="7680" width="5.7109375" style="1" customWidth="1"/>
    <col min="7681" max="7682" width="35.7109375" style="1" customWidth="1"/>
    <col min="7683" max="7683" width="8.7109375" style="1" customWidth="1"/>
    <col min="7684" max="7685" width="15.7109375" style="1" customWidth="1"/>
    <col min="7686" max="7687" width="20.7109375" style="1" customWidth="1"/>
    <col min="7688" max="7935" width="9.140625" style="1"/>
    <col min="7936" max="7936" width="5.7109375" style="1" customWidth="1"/>
    <col min="7937" max="7938" width="35.7109375" style="1" customWidth="1"/>
    <col min="7939" max="7939" width="8.7109375" style="1" customWidth="1"/>
    <col min="7940" max="7941" width="15.7109375" style="1" customWidth="1"/>
    <col min="7942" max="7943" width="20.7109375" style="1" customWidth="1"/>
    <col min="7944" max="8191" width="9.140625" style="1"/>
    <col min="8192" max="8192" width="5.7109375" style="1" customWidth="1"/>
    <col min="8193" max="8194" width="35.7109375" style="1" customWidth="1"/>
    <col min="8195" max="8195" width="8.7109375" style="1" customWidth="1"/>
    <col min="8196" max="8197" width="15.7109375" style="1" customWidth="1"/>
    <col min="8198" max="8199" width="20.7109375" style="1" customWidth="1"/>
    <col min="8200" max="8447" width="9.140625" style="1"/>
    <col min="8448" max="8448" width="5.7109375" style="1" customWidth="1"/>
    <col min="8449" max="8450" width="35.7109375" style="1" customWidth="1"/>
    <col min="8451" max="8451" width="8.7109375" style="1" customWidth="1"/>
    <col min="8452" max="8453" width="15.7109375" style="1" customWidth="1"/>
    <col min="8454" max="8455" width="20.7109375" style="1" customWidth="1"/>
    <col min="8456" max="8703" width="9.140625" style="1"/>
    <col min="8704" max="8704" width="5.7109375" style="1" customWidth="1"/>
    <col min="8705" max="8706" width="35.7109375" style="1" customWidth="1"/>
    <col min="8707" max="8707" width="8.7109375" style="1" customWidth="1"/>
    <col min="8708" max="8709" width="15.7109375" style="1" customWidth="1"/>
    <col min="8710" max="8711" width="20.7109375" style="1" customWidth="1"/>
    <col min="8712" max="8959" width="9.140625" style="1"/>
    <col min="8960" max="8960" width="5.7109375" style="1" customWidth="1"/>
    <col min="8961" max="8962" width="35.7109375" style="1" customWidth="1"/>
    <col min="8963" max="8963" width="8.7109375" style="1" customWidth="1"/>
    <col min="8964" max="8965" width="15.7109375" style="1" customWidth="1"/>
    <col min="8966" max="8967" width="20.7109375" style="1" customWidth="1"/>
    <col min="8968" max="9215" width="9.140625" style="1"/>
    <col min="9216" max="9216" width="5.7109375" style="1" customWidth="1"/>
    <col min="9217" max="9218" width="35.7109375" style="1" customWidth="1"/>
    <col min="9219" max="9219" width="8.7109375" style="1" customWidth="1"/>
    <col min="9220" max="9221" width="15.7109375" style="1" customWidth="1"/>
    <col min="9222" max="9223" width="20.7109375" style="1" customWidth="1"/>
    <col min="9224" max="9471" width="9.140625" style="1"/>
    <col min="9472" max="9472" width="5.7109375" style="1" customWidth="1"/>
    <col min="9473" max="9474" width="35.7109375" style="1" customWidth="1"/>
    <col min="9475" max="9475" width="8.7109375" style="1" customWidth="1"/>
    <col min="9476" max="9477" width="15.7109375" style="1" customWidth="1"/>
    <col min="9478" max="9479" width="20.7109375" style="1" customWidth="1"/>
    <col min="9480" max="9727" width="9.140625" style="1"/>
    <col min="9728" max="9728" width="5.7109375" style="1" customWidth="1"/>
    <col min="9729" max="9730" width="35.7109375" style="1" customWidth="1"/>
    <col min="9731" max="9731" width="8.7109375" style="1" customWidth="1"/>
    <col min="9732" max="9733" width="15.7109375" style="1" customWidth="1"/>
    <col min="9734" max="9735" width="20.7109375" style="1" customWidth="1"/>
    <col min="9736" max="9983" width="9.140625" style="1"/>
    <col min="9984" max="9984" width="5.7109375" style="1" customWidth="1"/>
    <col min="9985" max="9986" width="35.7109375" style="1" customWidth="1"/>
    <col min="9987" max="9987" width="8.7109375" style="1" customWidth="1"/>
    <col min="9988" max="9989" width="15.7109375" style="1" customWidth="1"/>
    <col min="9990" max="9991" width="20.7109375" style="1" customWidth="1"/>
    <col min="9992" max="10239" width="9.140625" style="1"/>
    <col min="10240" max="10240" width="5.7109375" style="1" customWidth="1"/>
    <col min="10241" max="10242" width="35.7109375" style="1" customWidth="1"/>
    <col min="10243" max="10243" width="8.7109375" style="1" customWidth="1"/>
    <col min="10244" max="10245" width="15.7109375" style="1" customWidth="1"/>
    <col min="10246" max="10247" width="20.7109375" style="1" customWidth="1"/>
    <col min="10248" max="10495" width="9.140625" style="1"/>
    <col min="10496" max="10496" width="5.7109375" style="1" customWidth="1"/>
    <col min="10497" max="10498" width="35.7109375" style="1" customWidth="1"/>
    <col min="10499" max="10499" width="8.7109375" style="1" customWidth="1"/>
    <col min="10500" max="10501" width="15.7109375" style="1" customWidth="1"/>
    <col min="10502" max="10503" width="20.7109375" style="1" customWidth="1"/>
    <col min="10504" max="10751" width="9.140625" style="1"/>
    <col min="10752" max="10752" width="5.7109375" style="1" customWidth="1"/>
    <col min="10753" max="10754" width="35.7109375" style="1" customWidth="1"/>
    <col min="10755" max="10755" width="8.7109375" style="1" customWidth="1"/>
    <col min="10756" max="10757" width="15.7109375" style="1" customWidth="1"/>
    <col min="10758" max="10759" width="20.7109375" style="1" customWidth="1"/>
    <col min="10760" max="11007" width="9.140625" style="1"/>
    <col min="11008" max="11008" width="5.7109375" style="1" customWidth="1"/>
    <col min="11009" max="11010" width="35.7109375" style="1" customWidth="1"/>
    <col min="11011" max="11011" width="8.7109375" style="1" customWidth="1"/>
    <col min="11012" max="11013" width="15.7109375" style="1" customWidth="1"/>
    <col min="11014" max="11015" width="20.7109375" style="1" customWidth="1"/>
    <col min="11016" max="11263" width="9.140625" style="1"/>
    <col min="11264" max="11264" width="5.7109375" style="1" customWidth="1"/>
    <col min="11265" max="11266" width="35.7109375" style="1" customWidth="1"/>
    <col min="11267" max="11267" width="8.7109375" style="1" customWidth="1"/>
    <col min="11268" max="11269" width="15.7109375" style="1" customWidth="1"/>
    <col min="11270" max="11271" width="20.7109375" style="1" customWidth="1"/>
    <col min="11272" max="11519" width="9.140625" style="1"/>
    <col min="11520" max="11520" width="5.7109375" style="1" customWidth="1"/>
    <col min="11521" max="11522" width="35.7109375" style="1" customWidth="1"/>
    <col min="11523" max="11523" width="8.7109375" style="1" customWidth="1"/>
    <col min="11524" max="11525" width="15.7109375" style="1" customWidth="1"/>
    <col min="11526" max="11527" width="20.7109375" style="1" customWidth="1"/>
    <col min="11528" max="11775" width="9.140625" style="1"/>
    <col min="11776" max="11776" width="5.7109375" style="1" customWidth="1"/>
    <col min="11777" max="11778" width="35.7109375" style="1" customWidth="1"/>
    <col min="11779" max="11779" width="8.7109375" style="1" customWidth="1"/>
    <col min="11780" max="11781" width="15.7109375" style="1" customWidth="1"/>
    <col min="11782" max="11783" width="20.7109375" style="1" customWidth="1"/>
    <col min="11784" max="12031" width="9.140625" style="1"/>
    <col min="12032" max="12032" width="5.7109375" style="1" customWidth="1"/>
    <col min="12033" max="12034" width="35.7109375" style="1" customWidth="1"/>
    <col min="12035" max="12035" width="8.7109375" style="1" customWidth="1"/>
    <col min="12036" max="12037" width="15.7109375" style="1" customWidth="1"/>
    <col min="12038" max="12039" width="20.7109375" style="1" customWidth="1"/>
    <col min="12040" max="12287" width="9.140625" style="1"/>
    <col min="12288" max="12288" width="5.7109375" style="1" customWidth="1"/>
    <col min="12289" max="12290" width="35.7109375" style="1" customWidth="1"/>
    <col min="12291" max="12291" width="8.7109375" style="1" customWidth="1"/>
    <col min="12292" max="12293" width="15.7109375" style="1" customWidth="1"/>
    <col min="12294" max="12295" width="20.7109375" style="1" customWidth="1"/>
    <col min="12296" max="12543" width="9.140625" style="1"/>
    <col min="12544" max="12544" width="5.7109375" style="1" customWidth="1"/>
    <col min="12545" max="12546" width="35.7109375" style="1" customWidth="1"/>
    <col min="12547" max="12547" width="8.7109375" style="1" customWidth="1"/>
    <col min="12548" max="12549" width="15.7109375" style="1" customWidth="1"/>
    <col min="12550" max="12551" width="20.7109375" style="1" customWidth="1"/>
    <col min="12552" max="12799" width="9.140625" style="1"/>
    <col min="12800" max="12800" width="5.7109375" style="1" customWidth="1"/>
    <col min="12801" max="12802" width="35.7109375" style="1" customWidth="1"/>
    <col min="12803" max="12803" width="8.7109375" style="1" customWidth="1"/>
    <col min="12804" max="12805" width="15.7109375" style="1" customWidth="1"/>
    <col min="12806" max="12807" width="20.7109375" style="1" customWidth="1"/>
    <col min="12808" max="13055" width="9.140625" style="1"/>
    <col min="13056" max="13056" width="5.7109375" style="1" customWidth="1"/>
    <col min="13057" max="13058" width="35.7109375" style="1" customWidth="1"/>
    <col min="13059" max="13059" width="8.7109375" style="1" customWidth="1"/>
    <col min="13060" max="13061" width="15.7109375" style="1" customWidth="1"/>
    <col min="13062" max="13063" width="20.7109375" style="1" customWidth="1"/>
    <col min="13064" max="13311" width="9.140625" style="1"/>
    <col min="13312" max="13312" width="5.7109375" style="1" customWidth="1"/>
    <col min="13313" max="13314" width="35.7109375" style="1" customWidth="1"/>
    <col min="13315" max="13315" width="8.7109375" style="1" customWidth="1"/>
    <col min="13316" max="13317" width="15.7109375" style="1" customWidth="1"/>
    <col min="13318" max="13319" width="20.7109375" style="1" customWidth="1"/>
    <col min="13320" max="13567" width="9.140625" style="1"/>
    <col min="13568" max="13568" width="5.7109375" style="1" customWidth="1"/>
    <col min="13569" max="13570" width="35.7109375" style="1" customWidth="1"/>
    <col min="13571" max="13571" width="8.7109375" style="1" customWidth="1"/>
    <col min="13572" max="13573" width="15.7109375" style="1" customWidth="1"/>
    <col min="13574" max="13575" width="20.7109375" style="1" customWidth="1"/>
    <col min="13576" max="13823" width="9.140625" style="1"/>
    <col min="13824" max="13824" width="5.7109375" style="1" customWidth="1"/>
    <col min="13825" max="13826" width="35.7109375" style="1" customWidth="1"/>
    <col min="13827" max="13827" width="8.7109375" style="1" customWidth="1"/>
    <col min="13828" max="13829" width="15.7109375" style="1" customWidth="1"/>
    <col min="13830" max="13831" width="20.7109375" style="1" customWidth="1"/>
    <col min="13832" max="14079" width="9.140625" style="1"/>
    <col min="14080" max="14080" width="5.7109375" style="1" customWidth="1"/>
    <col min="14081" max="14082" width="35.7109375" style="1" customWidth="1"/>
    <col min="14083" max="14083" width="8.7109375" style="1" customWidth="1"/>
    <col min="14084" max="14085" width="15.7109375" style="1" customWidth="1"/>
    <col min="14086" max="14087" width="20.7109375" style="1" customWidth="1"/>
    <col min="14088" max="14335" width="9.140625" style="1"/>
    <col min="14336" max="14336" width="5.7109375" style="1" customWidth="1"/>
    <col min="14337" max="14338" width="35.7109375" style="1" customWidth="1"/>
    <col min="14339" max="14339" width="8.7109375" style="1" customWidth="1"/>
    <col min="14340" max="14341" width="15.7109375" style="1" customWidth="1"/>
    <col min="14342" max="14343" width="20.7109375" style="1" customWidth="1"/>
    <col min="14344" max="14591" width="9.140625" style="1"/>
    <col min="14592" max="14592" width="5.7109375" style="1" customWidth="1"/>
    <col min="14593" max="14594" width="35.7109375" style="1" customWidth="1"/>
    <col min="14595" max="14595" width="8.7109375" style="1" customWidth="1"/>
    <col min="14596" max="14597" width="15.7109375" style="1" customWidth="1"/>
    <col min="14598" max="14599" width="20.7109375" style="1" customWidth="1"/>
    <col min="14600" max="14847" width="9.140625" style="1"/>
    <col min="14848" max="14848" width="5.7109375" style="1" customWidth="1"/>
    <col min="14849" max="14850" width="35.7109375" style="1" customWidth="1"/>
    <col min="14851" max="14851" width="8.7109375" style="1" customWidth="1"/>
    <col min="14852" max="14853" width="15.7109375" style="1" customWidth="1"/>
    <col min="14854" max="14855" width="20.7109375" style="1" customWidth="1"/>
    <col min="14856" max="15103" width="9.140625" style="1"/>
    <col min="15104" max="15104" width="5.7109375" style="1" customWidth="1"/>
    <col min="15105" max="15106" width="35.7109375" style="1" customWidth="1"/>
    <col min="15107" max="15107" width="8.7109375" style="1" customWidth="1"/>
    <col min="15108" max="15109" width="15.7109375" style="1" customWidth="1"/>
    <col min="15110" max="15111" width="20.7109375" style="1" customWidth="1"/>
    <col min="15112" max="15359" width="9.140625" style="1"/>
    <col min="15360" max="15360" width="5.7109375" style="1" customWidth="1"/>
    <col min="15361" max="15362" width="35.7109375" style="1" customWidth="1"/>
    <col min="15363" max="15363" width="8.7109375" style="1" customWidth="1"/>
    <col min="15364" max="15365" width="15.7109375" style="1" customWidth="1"/>
    <col min="15366" max="15367" width="20.7109375" style="1" customWidth="1"/>
    <col min="15368" max="15615" width="9.140625" style="1"/>
    <col min="15616" max="15616" width="5.7109375" style="1" customWidth="1"/>
    <col min="15617" max="15618" width="35.7109375" style="1" customWidth="1"/>
    <col min="15619" max="15619" width="8.7109375" style="1" customWidth="1"/>
    <col min="15620" max="15621" width="15.7109375" style="1" customWidth="1"/>
    <col min="15622" max="15623" width="20.7109375" style="1" customWidth="1"/>
    <col min="15624" max="15871" width="9.140625" style="1"/>
    <col min="15872" max="15872" width="5.7109375" style="1" customWidth="1"/>
    <col min="15873" max="15874" width="35.7109375" style="1" customWidth="1"/>
    <col min="15875" max="15875" width="8.7109375" style="1" customWidth="1"/>
    <col min="15876" max="15877" width="15.7109375" style="1" customWidth="1"/>
    <col min="15878" max="15879" width="20.7109375" style="1" customWidth="1"/>
    <col min="15880" max="16127" width="9.140625" style="1"/>
    <col min="16128" max="16128" width="5.7109375" style="1" customWidth="1"/>
    <col min="16129" max="16130" width="35.7109375" style="1" customWidth="1"/>
    <col min="16131" max="16131" width="8.7109375" style="1" customWidth="1"/>
    <col min="16132" max="16133" width="15.7109375" style="1" customWidth="1"/>
    <col min="16134" max="16135" width="20.7109375" style="1" customWidth="1"/>
    <col min="16136" max="16384" width="9.140625" style="1"/>
  </cols>
  <sheetData>
    <row r="1" spans="1:13" x14ac:dyDescent="0.25">
      <c r="A1" s="52" t="s">
        <v>84</v>
      </c>
      <c r="B1" s="52"/>
      <c r="C1" s="52"/>
      <c r="G1" s="64" t="s">
        <v>87</v>
      </c>
      <c r="H1" s="64"/>
      <c r="I1" s="64"/>
      <c r="J1" s="64"/>
    </row>
    <row r="2" spans="1:13" x14ac:dyDescent="0.25">
      <c r="A2" s="52" t="s">
        <v>85</v>
      </c>
      <c r="B2" s="52"/>
      <c r="C2" s="52"/>
      <c r="G2" s="64" t="s">
        <v>88</v>
      </c>
      <c r="H2" s="64"/>
      <c r="I2" s="64"/>
      <c r="J2" s="64"/>
    </row>
    <row r="3" spans="1:13" x14ac:dyDescent="0.25">
      <c r="A3" s="53" t="s">
        <v>86</v>
      </c>
      <c r="B3" s="53"/>
      <c r="C3" s="53"/>
    </row>
    <row r="4" spans="1:13" ht="13.5" customHeight="1" x14ac:dyDescent="0.25">
      <c r="A4" s="8"/>
      <c r="B4" s="8"/>
      <c r="C4" s="8"/>
    </row>
    <row r="5" spans="1:13" x14ac:dyDescent="0.25">
      <c r="A5" s="65" t="s">
        <v>89</v>
      </c>
      <c r="B5" s="65"/>
      <c r="C5" s="65"/>
      <c r="D5" s="65"/>
      <c r="E5" s="65"/>
      <c r="F5" s="65"/>
      <c r="G5" s="65"/>
      <c r="H5" s="65"/>
      <c r="I5" s="65"/>
      <c r="J5" s="65"/>
    </row>
    <row r="6" spans="1:13" x14ac:dyDescent="0.25">
      <c r="A6" s="65"/>
      <c r="B6" s="65"/>
      <c r="C6" s="65"/>
      <c r="D6" s="65"/>
      <c r="E6" s="65"/>
      <c r="F6" s="65"/>
      <c r="G6" s="65"/>
      <c r="H6" s="65"/>
      <c r="I6" s="65"/>
      <c r="J6" s="65"/>
    </row>
    <row r="8" spans="1:13" s="3" customFormat="1" ht="51" customHeight="1" x14ac:dyDescent="0.25">
      <c r="A8" s="47" t="s">
        <v>1</v>
      </c>
      <c r="B8" s="47" t="s">
        <v>10</v>
      </c>
      <c r="C8" s="47" t="s">
        <v>2</v>
      </c>
      <c r="D8" s="47" t="s">
        <v>3</v>
      </c>
      <c r="E8" s="47" t="s">
        <v>4</v>
      </c>
      <c r="F8" s="45" t="s">
        <v>91</v>
      </c>
      <c r="G8" s="46"/>
      <c r="H8" s="45" t="s">
        <v>92</v>
      </c>
      <c r="I8" s="46"/>
      <c r="J8" s="60" t="s">
        <v>95</v>
      </c>
      <c r="K8" s="46" t="s">
        <v>107</v>
      </c>
      <c r="L8" s="46" t="s">
        <v>108</v>
      </c>
      <c r="M8" s="46" t="s">
        <v>109</v>
      </c>
    </row>
    <row r="9" spans="1:13" s="3" customFormat="1" ht="21.95" customHeight="1" x14ac:dyDescent="0.25">
      <c r="A9" s="47"/>
      <c r="B9" s="47"/>
      <c r="C9" s="47"/>
      <c r="D9" s="47"/>
      <c r="E9" s="47"/>
      <c r="F9" s="10" t="s">
        <v>93</v>
      </c>
      <c r="G9" s="10" t="s">
        <v>94</v>
      </c>
      <c r="H9" s="10" t="s">
        <v>93</v>
      </c>
      <c r="I9" s="10" t="s">
        <v>94</v>
      </c>
      <c r="J9" s="61"/>
      <c r="K9" s="46"/>
      <c r="L9" s="46"/>
      <c r="M9" s="46"/>
    </row>
    <row r="10" spans="1:13" s="13" customFormat="1" ht="15" customHeight="1" x14ac:dyDescent="0.25">
      <c r="A10" s="54">
        <v>1</v>
      </c>
      <c r="B10" s="62" t="s">
        <v>0</v>
      </c>
      <c r="C10" s="4" t="s">
        <v>5</v>
      </c>
      <c r="D10" s="4" t="s">
        <v>6</v>
      </c>
      <c r="E10" s="11">
        <v>1</v>
      </c>
      <c r="F10" s="11">
        <v>0</v>
      </c>
      <c r="G10" s="11">
        <v>60</v>
      </c>
      <c r="H10" s="12"/>
      <c r="I10" s="12">
        <f>(G10/1.5)*1.1</f>
        <v>44</v>
      </c>
      <c r="J10" s="12"/>
      <c r="K10" s="12"/>
      <c r="L10" s="12"/>
      <c r="M10" s="12"/>
    </row>
    <row r="11" spans="1:13" s="13" customFormat="1" ht="15" customHeight="1" x14ac:dyDescent="0.25">
      <c r="A11" s="55"/>
      <c r="B11" s="62"/>
      <c r="C11" s="4" t="s">
        <v>7</v>
      </c>
      <c r="D11" s="4" t="s">
        <v>6</v>
      </c>
      <c r="E11" s="11">
        <v>1</v>
      </c>
      <c r="F11" s="11">
        <v>0</v>
      </c>
      <c r="G11" s="11">
        <v>60</v>
      </c>
      <c r="H11" s="12"/>
      <c r="I11" s="12">
        <f>(G11/1.5)*1.1</f>
        <v>44</v>
      </c>
      <c r="J11" s="12"/>
      <c r="K11" s="12"/>
      <c r="L11" s="12"/>
      <c r="M11" s="12"/>
    </row>
    <row r="12" spans="1:13" s="13" customFormat="1" ht="15" customHeight="1" x14ac:dyDescent="0.25">
      <c r="A12" s="55"/>
      <c r="B12" s="62"/>
      <c r="C12" s="4" t="s">
        <v>7</v>
      </c>
      <c r="D12" s="4" t="s">
        <v>6</v>
      </c>
      <c r="E12" s="11">
        <v>2</v>
      </c>
      <c r="F12" s="11">
        <v>0</v>
      </c>
      <c r="G12" s="11">
        <v>60</v>
      </c>
      <c r="H12" s="12"/>
      <c r="I12" s="12">
        <f>(G12/1.5)*1.1</f>
        <v>44</v>
      </c>
      <c r="J12" s="12"/>
      <c r="K12" s="12"/>
      <c r="L12" s="12"/>
      <c r="M12" s="12"/>
    </row>
    <row r="13" spans="1:13" s="13" customFormat="1" ht="15" customHeight="1" x14ac:dyDescent="0.25">
      <c r="A13" s="55"/>
      <c r="B13" s="62"/>
      <c r="C13" s="4" t="s">
        <v>8</v>
      </c>
      <c r="D13" s="4" t="s">
        <v>90</v>
      </c>
      <c r="E13" s="11"/>
      <c r="F13" s="11">
        <v>30</v>
      </c>
      <c r="G13" s="11">
        <v>0</v>
      </c>
      <c r="H13" s="12">
        <f>F13*1.1</f>
        <v>33</v>
      </c>
      <c r="I13" s="12"/>
      <c r="J13" s="12"/>
      <c r="K13" s="12"/>
      <c r="L13" s="12"/>
      <c r="M13" s="12"/>
    </row>
    <row r="14" spans="1:13" s="13" customFormat="1" ht="15" customHeight="1" x14ac:dyDescent="0.25">
      <c r="A14" s="55"/>
      <c r="B14" s="62"/>
      <c r="C14" s="4" t="s">
        <v>8</v>
      </c>
      <c r="D14" s="4" t="s">
        <v>9</v>
      </c>
      <c r="E14" s="11"/>
      <c r="F14" s="11">
        <v>45</v>
      </c>
      <c r="G14" s="11">
        <v>0</v>
      </c>
      <c r="H14" s="12">
        <f>F14*1.1</f>
        <v>49.500000000000007</v>
      </c>
      <c r="I14" s="12"/>
      <c r="J14" s="12"/>
      <c r="K14" s="12"/>
      <c r="L14" s="12"/>
      <c r="M14" s="12"/>
    </row>
    <row r="15" spans="1:13" s="17" customFormat="1" ht="15" customHeight="1" x14ac:dyDescent="0.25">
      <c r="A15" s="56"/>
      <c r="B15" s="14"/>
      <c r="C15" s="5"/>
      <c r="D15" s="5"/>
      <c r="E15" s="15"/>
      <c r="F15" s="16">
        <f>SUM(F10:F14)</f>
        <v>75</v>
      </c>
      <c r="G15" s="16">
        <f>SUM(G10:G14)</f>
        <v>180</v>
      </c>
      <c r="H15" s="16">
        <f>SUM(H10:H14)</f>
        <v>82.5</v>
      </c>
      <c r="I15" s="16">
        <f>SUM(I10:I14)</f>
        <v>132</v>
      </c>
      <c r="J15" s="16">
        <f>H15+I15</f>
        <v>214.5</v>
      </c>
      <c r="K15" s="34"/>
      <c r="L15" s="34"/>
      <c r="M15" s="34"/>
    </row>
    <row r="16" spans="1:13" s="19" customFormat="1" ht="15" customHeight="1" x14ac:dyDescent="0.25">
      <c r="A16" s="57">
        <v>2</v>
      </c>
      <c r="B16" s="63" t="s">
        <v>11</v>
      </c>
      <c r="C16" s="4" t="s">
        <v>5</v>
      </c>
      <c r="D16" s="4" t="s">
        <v>12</v>
      </c>
      <c r="E16" s="11">
        <v>1</v>
      </c>
      <c r="F16" s="11">
        <v>0</v>
      </c>
      <c r="G16" s="11">
        <v>60</v>
      </c>
      <c r="H16" s="18"/>
      <c r="I16" s="12">
        <f>(G16/1.5)*1.1</f>
        <v>44</v>
      </c>
      <c r="J16" s="18"/>
      <c r="K16" s="18"/>
      <c r="L16" s="18"/>
      <c r="M16" s="18"/>
    </row>
    <row r="17" spans="1:13" s="19" customFormat="1" ht="15" customHeight="1" x14ac:dyDescent="0.25">
      <c r="A17" s="58"/>
      <c r="B17" s="63"/>
      <c r="C17" s="4" t="s">
        <v>5</v>
      </c>
      <c r="D17" s="4" t="s">
        <v>23</v>
      </c>
      <c r="E17" s="11"/>
      <c r="F17" s="11">
        <v>30</v>
      </c>
      <c r="G17" s="11"/>
      <c r="H17" s="18">
        <v>33</v>
      </c>
      <c r="I17" s="12"/>
      <c r="J17" s="18"/>
      <c r="K17" s="18"/>
      <c r="L17" s="18"/>
      <c r="M17" s="18"/>
    </row>
    <row r="18" spans="1:13" s="19" customFormat="1" ht="15" customHeight="1" x14ac:dyDescent="0.25">
      <c r="A18" s="58"/>
      <c r="B18" s="63"/>
      <c r="C18" s="4" t="s">
        <v>13</v>
      </c>
      <c r="D18" s="4" t="s">
        <v>14</v>
      </c>
      <c r="E18" s="11">
        <v>2</v>
      </c>
      <c r="F18" s="11">
        <v>0</v>
      </c>
      <c r="G18" s="11">
        <v>60</v>
      </c>
      <c r="H18" s="18"/>
      <c r="I18" s="12">
        <f>(G18/1.5)*1.1</f>
        <v>44</v>
      </c>
      <c r="J18" s="18"/>
      <c r="K18" s="18"/>
      <c r="L18" s="18"/>
      <c r="M18" s="18"/>
    </row>
    <row r="19" spans="1:13" s="19" customFormat="1" ht="15" customHeight="1" x14ac:dyDescent="0.25">
      <c r="A19" s="58"/>
      <c r="B19" s="63"/>
      <c r="C19" s="4" t="s">
        <v>15</v>
      </c>
      <c r="D19" s="4" t="s">
        <v>16</v>
      </c>
      <c r="E19" s="11"/>
      <c r="F19" s="11">
        <v>30</v>
      </c>
      <c r="G19" s="11">
        <v>0</v>
      </c>
      <c r="H19" s="18">
        <f>F19</f>
        <v>30</v>
      </c>
      <c r="I19" s="20">
        <f>G19/1.5</f>
        <v>0</v>
      </c>
      <c r="J19" s="18"/>
      <c r="K19" s="18"/>
      <c r="L19" s="18"/>
      <c r="M19" s="18"/>
    </row>
    <row r="20" spans="1:13" s="19" customFormat="1" ht="15" customHeight="1" x14ac:dyDescent="0.25">
      <c r="A20" s="58"/>
      <c r="B20" s="63"/>
      <c r="C20" s="4" t="s">
        <v>15</v>
      </c>
      <c r="D20" s="4" t="s">
        <v>17</v>
      </c>
      <c r="E20" s="11"/>
      <c r="F20" s="11">
        <v>30</v>
      </c>
      <c r="G20" s="11">
        <v>0</v>
      </c>
      <c r="H20" s="18">
        <f>F20</f>
        <v>30</v>
      </c>
      <c r="I20" s="20">
        <f>G20/1.5</f>
        <v>0</v>
      </c>
      <c r="J20" s="18"/>
      <c r="K20" s="18"/>
      <c r="L20" s="18"/>
      <c r="M20" s="18"/>
    </row>
    <row r="21" spans="1:13" s="19" customFormat="1" ht="15" customHeight="1" x14ac:dyDescent="0.25">
      <c r="A21" s="58"/>
      <c r="B21" s="63"/>
      <c r="C21" s="4" t="s">
        <v>18</v>
      </c>
      <c r="D21" s="4" t="s">
        <v>90</v>
      </c>
      <c r="E21" s="11"/>
      <c r="F21" s="11">
        <v>30</v>
      </c>
      <c r="G21" s="11">
        <v>0</v>
      </c>
      <c r="H21" s="12">
        <f>F21*1.1</f>
        <v>33</v>
      </c>
      <c r="I21" s="20"/>
      <c r="J21" s="18"/>
      <c r="K21" s="18"/>
      <c r="L21" s="18"/>
      <c r="M21" s="18"/>
    </row>
    <row r="22" spans="1:13" s="19" customFormat="1" ht="15" customHeight="1" x14ac:dyDescent="0.25">
      <c r="A22" s="58"/>
      <c r="B22" s="63"/>
      <c r="C22" s="4" t="s">
        <v>18</v>
      </c>
      <c r="D22" s="4" t="s">
        <v>19</v>
      </c>
      <c r="E22" s="11"/>
      <c r="F22" s="11">
        <v>30</v>
      </c>
      <c r="G22" s="11">
        <v>0</v>
      </c>
      <c r="H22" s="12">
        <f>F22*1.1</f>
        <v>33</v>
      </c>
      <c r="I22" s="20"/>
      <c r="J22" s="18"/>
      <c r="K22" s="18"/>
      <c r="L22" s="18"/>
      <c r="M22" s="18"/>
    </row>
    <row r="23" spans="1:13" s="19" customFormat="1" ht="15" customHeight="1" x14ac:dyDescent="0.25">
      <c r="A23" s="58"/>
      <c r="B23" s="63"/>
      <c r="C23" s="4" t="s">
        <v>96</v>
      </c>
      <c r="D23" s="4" t="s">
        <v>90</v>
      </c>
      <c r="E23" s="11"/>
      <c r="F23" s="11">
        <v>30</v>
      </c>
      <c r="G23" s="11">
        <v>0</v>
      </c>
      <c r="H23" s="12">
        <f>F23*1.1</f>
        <v>33</v>
      </c>
      <c r="I23" s="18"/>
      <c r="J23" s="18"/>
      <c r="K23" s="18"/>
      <c r="L23" s="18"/>
      <c r="M23" s="18"/>
    </row>
    <row r="24" spans="1:13" s="19" customFormat="1" ht="15" customHeight="1" x14ac:dyDescent="0.25">
      <c r="A24" s="58"/>
      <c r="B24" s="63"/>
      <c r="C24" s="4" t="s">
        <v>96</v>
      </c>
      <c r="D24" s="4" t="s">
        <v>19</v>
      </c>
      <c r="E24" s="11"/>
      <c r="F24" s="11">
        <v>30</v>
      </c>
      <c r="G24" s="11">
        <v>0</v>
      </c>
      <c r="H24" s="12">
        <f>F24*1.1</f>
        <v>33</v>
      </c>
      <c r="I24" s="18"/>
      <c r="J24" s="18"/>
      <c r="K24" s="18"/>
      <c r="L24" s="18"/>
      <c r="M24" s="18"/>
    </row>
    <row r="25" spans="1:13" s="23" customFormat="1" ht="15" customHeight="1" x14ac:dyDescent="0.25">
      <c r="A25" s="59"/>
      <c r="B25" s="21"/>
      <c r="C25" s="5"/>
      <c r="D25" s="5"/>
      <c r="E25" s="15"/>
      <c r="F25" s="15">
        <f>SUM(F16:F24)</f>
        <v>210</v>
      </c>
      <c r="G25" s="15">
        <f>SUM(G16:G24)</f>
        <v>120</v>
      </c>
      <c r="H25" s="15">
        <f>SUM(H16:H24)</f>
        <v>225</v>
      </c>
      <c r="I25" s="15">
        <f>SUM(I16:I24)</f>
        <v>88</v>
      </c>
      <c r="J25" s="22">
        <f>H25+I25</f>
        <v>313</v>
      </c>
      <c r="K25" s="35"/>
      <c r="L25" s="35"/>
      <c r="M25" s="35"/>
    </row>
    <row r="26" spans="1:13" s="3" customFormat="1" ht="15" customHeight="1" x14ac:dyDescent="0.25">
      <c r="A26" s="49">
        <v>3</v>
      </c>
      <c r="B26" s="44" t="s">
        <v>20</v>
      </c>
      <c r="C26" s="4" t="s">
        <v>21</v>
      </c>
      <c r="D26" s="4" t="s">
        <v>14</v>
      </c>
      <c r="E26" s="11">
        <v>2</v>
      </c>
      <c r="F26" s="11">
        <v>0</v>
      </c>
      <c r="G26" s="11">
        <v>60</v>
      </c>
      <c r="H26" s="24"/>
      <c r="I26" s="12">
        <f>(G26/1.5)*1.1</f>
        <v>44</v>
      </c>
      <c r="J26" s="24"/>
      <c r="K26" s="24"/>
      <c r="L26" s="24"/>
      <c r="M26" s="24"/>
    </row>
    <row r="27" spans="1:13" s="3" customFormat="1" ht="15" customHeight="1" x14ac:dyDescent="0.25">
      <c r="A27" s="50"/>
      <c r="B27" s="44"/>
      <c r="C27" s="4" t="s">
        <v>7</v>
      </c>
      <c r="D27" s="4" t="s">
        <v>22</v>
      </c>
      <c r="E27" s="11"/>
      <c r="F27" s="11">
        <v>60</v>
      </c>
      <c r="G27" s="11">
        <v>0</v>
      </c>
      <c r="H27" s="12">
        <f t="shared" ref="H27:H33" si="0">F27*1.1</f>
        <v>66</v>
      </c>
      <c r="I27" s="24"/>
      <c r="J27" s="24"/>
      <c r="K27" s="24"/>
      <c r="L27" s="24"/>
      <c r="M27" s="24"/>
    </row>
    <row r="28" spans="1:13" s="3" customFormat="1" ht="15" customHeight="1" x14ac:dyDescent="0.25">
      <c r="A28" s="50"/>
      <c r="B28" s="44"/>
      <c r="C28" s="4" t="s">
        <v>7</v>
      </c>
      <c r="D28" s="4" t="s">
        <v>23</v>
      </c>
      <c r="E28" s="11"/>
      <c r="F28" s="11">
        <v>30</v>
      </c>
      <c r="G28" s="11">
        <v>0</v>
      </c>
      <c r="H28" s="12">
        <f t="shared" si="0"/>
        <v>33</v>
      </c>
      <c r="I28" s="24"/>
      <c r="J28" s="24"/>
      <c r="K28" s="24"/>
      <c r="L28" s="24"/>
      <c r="M28" s="24"/>
    </row>
    <row r="29" spans="1:13" s="3" customFormat="1" ht="15" customHeight="1" x14ac:dyDescent="0.25">
      <c r="A29" s="50"/>
      <c r="B29" s="44"/>
      <c r="C29" s="4" t="s">
        <v>24</v>
      </c>
      <c r="D29" s="4" t="s">
        <v>90</v>
      </c>
      <c r="E29" s="11"/>
      <c r="F29" s="11">
        <v>30</v>
      </c>
      <c r="G29" s="11">
        <v>0</v>
      </c>
      <c r="H29" s="12">
        <f t="shared" si="0"/>
        <v>33</v>
      </c>
      <c r="I29" s="24"/>
      <c r="J29" s="24"/>
      <c r="K29" s="24"/>
      <c r="L29" s="24"/>
      <c r="M29" s="24"/>
    </row>
    <row r="30" spans="1:13" s="3" customFormat="1" ht="15" customHeight="1" x14ac:dyDescent="0.25">
      <c r="A30" s="50"/>
      <c r="B30" s="44"/>
      <c r="C30" s="4" t="s">
        <v>25</v>
      </c>
      <c r="D30" s="4" t="s">
        <v>90</v>
      </c>
      <c r="E30" s="11"/>
      <c r="F30" s="11">
        <v>30</v>
      </c>
      <c r="G30" s="11">
        <v>0</v>
      </c>
      <c r="H30" s="12">
        <f t="shared" si="0"/>
        <v>33</v>
      </c>
      <c r="I30" s="24"/>
      <c r="J30" s="24"/>
      <c r="K30" s="24"/>
      <c r="L30" s="24"/>
      <c r="M30" s="24"/>
    </row>
    <row r="31" spans="1:13" s="3" customFormat="1" ht="15" customHeight="1" x14ac:dyDescent="0.25">
      <c r="A31" s="50"/>
      <c r="B31" s="44"/>
      <c r="C31" s="4" t="s">
        <v>25</v>
      </c>
      <c r="D31" s="4" t="s">
        <v>19</v>
      </c>
      <c r="E31" s="11"/>
      <c r="F31" s="11">
        <v>30</v>
      </c>
      <c r="G31" s="11">
        <v>0</v>
      </c>
      <c r="H31" s="12">
        <f t="shared" si="0"/>
        <v>33</v>
      </c>
      <c r="I31" s="24"/>
      <c r="J31" s="24"/>
      <c r="K31" s="24"/>
      <c r="L31" s="24"/>
      <c r="M31" s="24"/>
    </row>
    <row r="32" spans="1:13" s="3" customFormat="1" ht="15" customHeight="1" x14ac:dyDescent="0.25">
      <c r="A32" s="50"/>
      <c r="B32" s="44"/>
      <c r="C32" s="4" t="s">
        <v>26</v>
      </c>
      <c r="D32" s="4" t="s">
        <v>90</v>
      </c>
      <c r="E32" s="11"/>
      <c r="F32" s="11">
        <v>30</v>
      </c>
      <c r="G32" s="11">
        <v>0</v>
      </c>
      <c r="H32" s="12">
        <f t="shared" si="0"/>
        <v>33</v>
      </c>
      <c r="I32" s="24"/>
      <c r="J32" s="24"/>
      <c r="K32" s="24"/>
      <c r="L32" s="24"/>
      <c r="M32" s="24"/>
    </row>
    <row r="33" spans="1:13" s="3" customFormat="1" ht="15" customHeight="1" x14ac:dyDescent="0.25">
      <c r="A33" s="50"/>
      <c r="B33" s="44"/>
      <c r="C33" s="4" t="s">
        <v>26</v>
      </c>
      <c r="D33" s="4" t="s">
        <v>19</v>
      </c>
      <c r="E33" s="11"/>
      <c r="F33" s="11">
        <v>30</v>
      </c>
      <c r="G33" s="11">
        <v>0</v>
      </c>
      <c r="H33" s="12">
        <f t="shared" si="0"/>
        <v>33</v>
      </c>
      <c r="I33" s="24"/>
      <c r="J33" s="24"/>
      <c r="K33" s="24"/>
      <c r="L33" s="24"/>
      <c r="M33" s="24"/>
    </row>
    <row r="34" spans="1:13" s="3" customFormat="1" ht="15" customHeight="1" x14ac:dyDescent="0.25">
      <c r="A34" s="50"/>
      <c r="B34" s="44"/>
      <c r="C34" s="39" t="s">
        <v>76</v>
      </c>
      <c r="D34" s="39" t="s">
        <v>110</v>
      </c>
      <c r="E34" s="10"/>
      <c r="F34" s="10">
        <v>30</v>
      </c>
      <c r="G34" s="10">
        <v>0</v>
      </c>
      <c r="H34" s="40">
        <f>F34</f>
        <v>30</v>
      </c>
      <c r="I34" s="40"/>
      <c r="J34" s="40"/>
      <c r="K34" s="24"/>
      <c r="L34" s="24"/>
      <c r="M34" s="24"/>
    </row>
    <row r="35" spans="1:13" s="3" customFormat="1" ht="15" customHeight="1" x14ac:dyDescent="0.25">
      <c r="A35" s="50"/>
      <c r="B35" s="44"/>
      <c r="C35" s="4" t="s">
        <v>27</v>
      </c>
      <c r="D35" s="4" t="s">
        <v>90</v>
      </c>
      <c r="E35" s="11"/>
      <c r="F35" s="11">
        <v>30</v>
      </c>
      <c r="G35" s="11">
        <v>0</v>
      </c>
      <c r="H35" s="18">
        <f>F35</f>
        <v>30</v>
      </c>
      <c r="I35" s="20">
        <f>G35/1.5</f>
        <v>0</v>
      </c>
      <c r="J35" s="24"/>
      <c r="K35" s="24"/>
      <c r="L35" s="24"/>
      <c r="M35" s="24"/>
    </row>
    <row r="36" spans="1:13" s="3" customFormat="1" ht="15" customHeight="1" x14ac:dyDescent="0.25">
      <c r="A36" s="51"/>
      <c r="B36" s="25"/>
      <c r="C36" s="5"/>
      <c r="D36" s="5"/>
      <c r="E36" s="15"/>
      <c r="F36" s="15">
        <f>SUM(F26:F35)</f>
        <v>300</v>
      </c>
      <c r="G36" s="15">
        <f>SUM(G26:G35)</f>
        <v>60</v>
      </c>
      <c r="H36" s="15">
        <f>SUM(H26:H35)</f>
        <v>324</v>
      </c>
      <c r="I36" s="15">
        <f>SUM(I26:I35)</f>
        <v>44</v>
      </c>
      <c r="J36" s="7">
        <f>H36+I36</f>
        <v>368</v>
      </c>
      <c r="K36" s="24"/>
      <c r="L36" s="24"/>
      <c r="M36" s="24"/>
    </row>
    <row r="37" spans="1:13" s="3" customFormat="1" ht="14.25" customHeight="1" x14ac:dyDescent="0.25">
      <c r="A37" s="49">
        <v>4</v>
      </c>
      <c r="B37" s="44" t="s">
        <v>28</v>
      </c>
      <c r="C37" s="4" t="s">
        <v>21</v>
      </c>
      <c r="D37" s="4" t="s">
        <v>6</v>
      </c>
      <c r="E37" s="11">
        <v>1</v>
      </c>
      <c r="F37" s="11">
        <v>0</v>
      </c>
      <c r="G37" s="11">
        <v>60</v>
      </c>
      <c r="H37" s="24"/>
      <c r="I37" s="12">
        <f>(G37/1.5)*1.1</f>
        <v>44</v>
      </c>
      <c r="J37" s="24"/>
      <c r="K37" s="24"/>
      <c r="L37" s="24"/>
      <c r="M37" s="24"/>
    </row>
    <row r="38" spans="1:13" s="3" customFormat="1" ht="14.25" customHeight="1" x14ac:dyDescent="0.25">
      <c r="A38" s="50"/>
      <c r="B38" s="44"/>
      <c r="C38" s="4" t="s">
        <v>21</v>
      </c>
      <c r="D38" s="4" t="s">
        <v>6</v>
      </c>
      <c r="E38" s="11">
        <v>2</v>
      </c>
      <c r="F38" s="11">
        <v>0</v>
      </c>
      <c r="G38" s="11">
        <v>60</v>
      </c>
      <c r="H38" s="24"/>
      <c r="I38" s="12">
        <f>(G38/1.5)*1.1</f>
        <v>44</v>
      </c>
      <c r="J38" s="24"/>
      <c r="K38" s="24"/>
      <c r="L38" s="24"/>
      <c r="M38" s="24"/>
    </row>
    <row r="39" spans="1:13" s="3" customFormat="1" ht="14.25" customHeight="1" x14ac:dyDescent="0.25">
      <c r="A39" s="50"/>
      <c r="B39" s="44"/>
      <c r="C39" s="4" t="s">
        <v>29</v>
      </c>
      <c r="D39" s="4" t="s">
        <v>9</v>
      </c>
      <c r="E39" s="11"/>
      <c r="F39" s="11">
        <v>45</v>
      </c>
      <c r="G39" s="11">
        <v>0</v>
      </c>
      <c r="H39" s="12">
        <f>F39*1.1</f>
        <v>49.500000000000007</v>
      </c>
      <c r="I39" s="24"/>
      <c r="J39" s="24"/>
      <c r="K39" s="24"/>
      <c r="L39" s="24"/>
      <c r="M39" s="24"/>
    </row>
    <row r="40" spans="1:13" s="3" customFormat="1" ht="14.25" customHeight="1" x14ac:dyDescent="0.25">
      <c r="A40" s="50"/>
      <c r="B40" s="44"/>
      <c r="C40" s="4" t="s">
        <v>30</v>
      </c>
      <c r="D40" s="4" t="s">
        <v>9</v>
      </c>
      <c r="E40" s="11"/>
      <c r="F40" s="11">
        <v>45</v>
      </c>
      <c r="G40" s="11">
        <v>0</v>
      </c>
      <c r="H40" s="12">
        <f>F40*1.1</f>
        <v>49.500000000000007</v>
      </c>
      <c r="I40" s="24"/>
      <c r="J40" s="24"/>
      <c r="K40" s="24"/>
      <c r="L40" s="24"/>
      <c r="M40" s="24"/>
    </row>
    <row r="41" spans="1:13" s="3" customFormat="1" ht="14.25" customHeight="1" x14ac:dyDescent="0.25">
      <c r="A41" s="50"/>
      <c r="B41" s="44"/>
      <c r="C41" s="4" t="s">
        <v>31</v>
      </c>
      <c r="D41" s="4" t="s">
        <v>32</v>
      </c>
      <c r="E41" s="11"/>
      <c r="F41" s="11">
        <v>17</v>
      </c>
      <c r="G41" s="11">
        <v>43</v>
      </c>
      <c r="H41" s="18">
        <f>F41</f>
        <v>17</v>
      </c>
      <c r="I41" s="20">
        <f>G41/1.5</f>
        <v>28.666666666666668</v>
      </c>
      <c r="J41" s="24"/>
      <c r="K41" s="24"/>
      <c r="L41" s="24"/>
      <c r="M41" s="24"/>
    </row>
    <row r="42" spans="1:13" s="3" customFormat="1" ht="14.25" customHeight="1" x14ac:dyDescent="0.25">
      <c r="A42" s="50"/>
      <c r="B42" s="44"/>
      <c r="C42" s="4" t="s">
        <v>33</v>
      </c>
      <c r="D42" s="4" t="s">
        <v>17</v>
      </c>
      <c r="E42" s="11"/>
      <c r="F42" s="11">
        <v>30</v>
      </c>
      <c r="G42" s="11">
        <v>0</v>
      </c>
      <c r="H42" s="18">
        <f>F42</f>
        <v>30</v>
      </c>
      <c r="I42" s="20">
        <f>G42/1.5</f>
        <v>0</v>
      </c>
      <c r="J42" s="24"/>
      <c r="K42" s="24">
        <v>2</v>
      </c>
      <c r="L42" s="24"/>
      <c r="M42" s="24" t="s">
        <v>100</v>
      </c>
    </row>
    <row r="43" spans="1:13" s="3" customFormat="1" ht="14.25" customHeight="1" x14ac:dyDescent="0.25">
      <c r="A43" s="50"/>
      <c r="B43" s="44"/>
      <c r="C43" s="4" t="s">
        <v>33</v>
      </c>
      <c r="D43" s="4" t="s">
        <v>34</v>
      </c>
      <c r="E43" s="11"/>
      <c r="F43" s="11">
        <v>23</v>
      </c>
      <c r="G43" s="11">
        <v>27</v>
      </c>
      <c r="H43" s="18">
        <f>F43</f>
        <v>23</v>
      </c>
      <c r="I43" s="20">
        <f>G43/1.5</f>
        <v>18</v>
      </c>
      <c r="J43" s="24"/>
      <c r="K43" s="24">
        <v>4</v>
      </c>
      <c r="L43" s="24"/>
      <c r="M43" s="24"/>
    </row>
    <row r="44" spans="1:13" s="3" customFormat="1" ht="14.25" customHeight="1" x14ac:dyDescent="0.25">
      <c r="A44" s="50"/>
      <c r="B44" s="44"/>
      <c r="C44" s="4" t="s">
        <v>35</v>
      </c>
      <c r="D44" s="4" t="s">
        <v>17</v>
      </c>
      <c r="E44" s="11"/>
      <c r="F44" s="11">
        <v>30</v>
      </c>
      <c r="G44" s="11">
        <v>0</v>
      </c>
      <c r="H44" s="18">
        <f>F44</f>
        <v>30</v>
      </c>
      <c r="I44" s="20">
        <f>G44/1.5</f>
        <v>0</v>
      </c>
      <c r="J44" s="24"/>
      <c r="K44" s="24">
        <v>2</v>
      </c>
      <c r="L44" s="24"/>
      <c r="M44" s="24"/>
    </row>
    <row r="45" spans="1:13" s="3" customFormat="1" ht="14.25" customHeight="1" x14ac:dyDescent="0.25">
      <c r="A45" s="50"/>
      <c r="B45" s="44"/>
      <c r="C45" s="4" t="s">
        <v>35</v>
      </c>
      <c r="D45" s="4" t="s">
        <v>34</v>
      </c>
      <c r="E45" s="11"/>
      <c r="F45" s="11">
        <v>23</v>
      </c>
      <c r="G45" s="11">
        <v>27</v>
      </c>
      <c r="H45" s="18">
        <f>F45</f>
        <v>23</v>
      </c>
      <c r="I45" s="20">
        <f>G45/1.5</f>
        <v>18</v>
      </c>
      <c r="J45" s="24"/>
      <c r="K45" s="24">
        <v>4</v>
      </c>
      <c r="L45" s="24"/>
      <c r="M45" s="24"/>
    </row>
    <row r="46" spans="1:13" s="3" customFormat="1" ht="14.25" customHeight="1" x14ac:dyDescent="0.25">
      <c r="A46" s="51"/>
      <c r="B46" s="25"/>
      <c r="C46" s="5"/>
      <c r="D46" s="5"/>
      <c r="E46" s="15"/>
      <c r="F46" s="15">
        <f>SUM(F37:F45)</f>
        <v>213</v>
      </c>
      <c r="G46" s="15">
        <f>SUM(G37:G45)</f>
        <v>217</v>
      </c>
      <c r="H46" s="15">
        <f>SUM(H37:H45)</f>
        <v>222</v>
      </c>
      <c r="I46" s="26">
        <f>SUM(I37:I45)</f>
        <v>152.66666666666669</v>
      </c>
      <c r="J46" s="27">
        <f>H46+I46</f>
        <v>374.66666666666669</v>
      </c>
      <c r="K46" s="24"/>
      <c r="L46" s="24"/>
      <c r="M46" s="24"/>
    </row>
    <row r="47" spans="1:13" s="3" customFormat="1" ht="14.25" customHeight="1" x14ac:dyDescent="0.25">
      <c r="A47" s="49">
        <v>5</v>
      </c>
      <c r="B47" s="44" t="s">
        <v>36</v>
      </c>
      <c r="C47" s="4" t="s">
        <v>5</v>
      </c>
      <c r="D47" s="4" t="s">
        <v>14</v>
      </c>
      <c r="E47" s="11">
        <v>1</v>
      </c>
      <c r="F47" s="11">
        <v>0</v>
      </c>
      <c r="G47" s="11">
        <v>60</v>
      </c>
      <c r="H47" s="24"/>
      <c r="I47" s="12">
        <f>(G47/1.5)*1.1</f>
        <v>44</v>
      </c>
      <c r="J47" s="24"/>
      <c r="K47" s="24"/>
      <c r="L47" s="24"/>
      <c r="M47" s="24"/>
    </row>
    <row r="48" spans="1:13" s="3" customFormat="1" ht="14.25" customHeight="1" x14ac:dyDescent="0.25">
      <c r="A48" s="50"/>
      <c r="B48" s="44"/>
      <c r="C48" s="4" t="s">
        <v>21</v>
      </c>
      <c r="D48" s="4" t="s">
        <v>14</v>
      </c>
      <c r="E48" s="11">
        <v>1</v>
      </c>
      <c r="F48" s="11">
        <v>0</v>
      </c>
      <c r="G48" s="11">
        <v>60</v>
      </c>
      <c r="H48" s="24"/>
      <c r="I48" s="12">
        <f>(G48/1.5)*1.1</f>
        <v>44</v>
      </c>
      <c r="J48" s="24"/>
      <c r="K48" s="24"/>
      <c r="L48" s="24"/>
      <c r="M48" s="24"/>
    </row>
    <row r="49" spans="1:13" s="3" customFormat="1" ht="14.25" customHeight="1" x14ac:dyDescent="0.25">
      <c r="A49" s="50"/>
      <c r="B49" s="44"/>
      <c r="C49" s="4" t="s">
        <v>7</v>
      </c>
      <c r="D49" s="4" t="s">
        <v>12</v>
      </c>
      <c r="E49" s="11">
        <v>2</v>
      </c>
      <c r="F49" s="11">
        <v>0</v>
      </c>
      <c r="G49" s="11">
        <v>60</v>
      </c>
      <c r="H49" s="24"/>
      <c r="I49" s="12">
        <f>(G49/1.5)*1.1</f>
        <v>44</v>
      </c>
      <c r="J49" s="24"/>
      <c r="K49" s="24"/>
      <c r="L49" s="24"/>
      <c r="M49" s="24"/>
    </row>
    <row r="50" spans="1:13" s="3" customFormat="1" ht="14.25" customHeight="1" x14ac:dyDescent="0.25">
      <c r="A50" s="50"/>
      <c r="B50" s="44"/>
      <c r="C50" s="4" t="s">
        <v>37</v>
      </c>
      <c r="D50" s="4" t="s">
        <v>38</v>
      </c>
      <c r="E50" s="11"/>
      <c r="F50" s="11">
        <v>13</v>
      </c>
      <c r="G50" s="11">
        <v>47</v>
      </c>
      <c r="H50" s="18">
        <f>F50</f>
        <v>13</v>
      </c>
      <c r="I50" s="20">
        <f>G50/1.5</f>
        <v>31.333333333333332</v>
      </c>
      <c r="J50" s="24"/>
      <c r="K50" s="24"/>
      <c r="L50" s="24"/>
      <c r="M50" s="24"/>
    </row>
    <row r="51" spans="1:13" s="3" customFormat="1" ht="14.25" customHeight="1" x14ac:dyDescent="0.25">
      <c r="A51" s="50"/>
      <c r="B51" s="44"/>
      <c r="C51" s="4" t="s">
        <v>39</v>
      </c>
      <c r="D51" s="4" t="s">
        <v>90</v>
      </c>
      <c r="E51" s="11"/>
      <c r="F51" s="11">
        <v>30</v>
      </c>
      <c r="G51" s="11">
        <v>0</v>
      </c>
      <c r="H51" s="12">
        <f>F51*1.1</f>
        <v>33</v>
      </c>
      <c r="I51" s="24"/>
      <c r="J51" s="24"/>
      <c r="K51" s="24"/>
      <c r="L51" s="24"/>
      <c r="M51" s="24"/>
    </row>
    <row r="52" spans="1:13" s="3" customFormat="1" ht="14.25" customHeight="1" x14ac:dyDescent="0.25">
      <c r="A52" s="50"/>
      <c r="B52" s="44"/>
      <c r="C52" s="4" t="s">
        <v>39</v>
      </c>
      <c r="D52" s="4" t="s">
        <v>19</v>
      </c>
      <c r="E52" s="11"/>
      <c r="F52" s="11">
        <v>30</v>
      </c>
      <c r="G52" s="11">
        <v>0</v>
      </c>
      <c r="H52" s="12">
        <f>F52*1.1</f>
        <v>33</v>
      </c>
      <c r="I52" s="24"/>
      <c r="J52" s="24"/>
      <c r="K52" s="24"/>
      <c r="L52" s="24"/>
      <c r="M52" s="24"/>
    </row>
    <row r="53" spans="1:13" s="28" customFormat="1" ht="14.25" customHeight="1" x14ac:dyDescent="0.25">
      <c r="A53" s="51"/>
      <c r="B53" s="25"/>
      <c r="C53" s="5"/>
      <c r="D53" s="5"/>
      <c r="E53" s="15"/>
      <c r="F53" s="15">
        <f>SUM(F47:F52)</f>
        <v>73</v>
      </c>
      <c r="G53" s="15">
        <f>SUM(G47:G52)</f>
        <v>227</v>
      </c>
      <c r="H53" s="15">
        <f>SUM(H47:H52)</f>
        <v>79</v>
      </c>
      <c r="I53" s="26">
        <f>SUM(I47:I52)</f>
        <v>163.33333333333334</v>
      </c>
      <c r="J53" s="27">
        <f>H53+I53</f>
        <v>242.33333333333334</v>
      </c>
      <c r="K53" s="36"/>
      <c r="L53" s="36"/>
      <c r="M53" s="36"/>
    </row>
    <row r="54" spans="1:13" s="3" customFormat="1" ht="14.25" customHeight="1" x14ac:dyDescent="0.25">
      <c r="A54" s="50">
        <v>6</v>
      </c>
      <c r="B54" s="44" t="s">
        <v>40</v>
      </c>
      <c r="C54" s="4" t="s">
        <v>13</v>
      </c>
      <c r="D54" s="4" t="s">
        <v>22</v>
      </c>
      <c r="E54" s="11"/>
      <c r="F54" s="11">
        <v>60</v>
      </c>
      <c r="G54" s="11">
        <v>0</v>
      </c>
      <c r="H54" s="12">
        <f>F54*1.1</f>
        <v>66</v>
      </c>
      <c r="I54" s="24"/>
      <c r="J54" s="24"/>
      <c r="K54" s="24"/>
      <c r="L54" s="24"/>
      <c r="M54" s="24"/>
    </row>
    <row r="55" spans="1:13" s="3" customFormat="1" ht="14.25" customHeight="1" x14ac:dyDescent="0.25">
      <c r="A55" s="50"/>
      <c r="B55" s="44"/>
      <c r="C55" s="4" t="s">
        <v>13</v>
      </c>
      <c r="D55" s="4" t="s">
        <v>23</v>
      </c>
      <c r="E55" s="11"/>
      <c r="F55" s="11">
        <v>30</v>
      </c>
      <c r="G55" s="11">
        <v>0</v>
      </c>
      <c r="H55" s="12">
        <f>F55*1.1</f>
        <v>33</v>
      </c>
      <c r="I55" s="24"/>
      <c r="J55" s="24"/>
      <c r="K55" s="24"/>
      <c r="L55" s="24"/>
      <c r="M55" s="24"/>
    </row>
    <row r="56" spans="1:13" s="3" customFormat="1" ht="14.25" customHeight="1" x14ac:dyDescent="0.25">
      <c r="A56" s="50"/>
      <c r="B56" s="44"/>
      <c r="C56" s="4" t="s">
        <v>13</v>
      </c>
      <c r="D56" s="4" t="s">
        <v>12</v>
      </c>
      <c r="E56" s="11">
        <v>1</v>
      </c>
      <c r="F56" s="11">
        <v>0</v>
      </c>
      <c r="G56" s="11">
        <v>60</v>
      </c>
      <c r="H56" s="24"/>
      <c r="I56" s="12">
        <f>(G56/1.5)*1.1</f>
        <v>44</v>
      </c>
      <c r="J56" s="24"/>
      <c r="K56" s="24"/>
      <c r="L56" s="24"/>
      <c r="M56" s="24"/>
    </row>
    <row r="57" spans="1:13" s="3" customFormat="1" ht="14.25" customHeight="1" x14ac:dyDescent="0.25">
      <c r="A57" s="50"/>
      <c r="B57" s="44"/>
      <c r="C57" s="4" t="s">
        <v>41</v>
      </c>
      <c r="D57" s="4" t="s">
        <v>42</v>
      </c>
      <c r="E57" s="11"/>
      <c r="F57" s="11">
        <v>45</v>
      </c>
      <c r="G57" s="11">
        <v>0</v>
      </c>
      <c r="H57" s="12">
        <f>F57*1.1</f>
        <v>49.500000000000007</v>
      </c>
      <c r="I57" s="24"/>
      <c r="J57" s="24"/>
      <c r="K57" s="24"/>
      <c r="L57" s="24"/>
      <c r="M57" s="24"/>
    </row>
    <row r="58" spans="1:13" s="3" customFormat="1" ht="14.25" customHeight="1" x14ac:dyDescent="0.25">
      <c r="A58" s="50"/>
      <c r="B58" s="44"/>
      <c r="C58" s="4" t="s">
        <v>43</v>
      </c>
      <c r="D58" s="4" t="s">
        <v>44</v>
      </c>
      <c r="E58" s="11">
        <v>2</v>
      </c>
      <c r="F58" s="11">
        <v>0</v>
      </c>
      <c r="G58" s="11">
        <v>90</v>
      </c>
      <c r="H58" s="24"/>
      <c r="I58" s="24">
        <f>G58/1.5</f>
        <v>60</v>
      </c>
      <c r="J58" s="24"/>
      <c r="K58" s="24"/>
      <c r="L58" s="24"/>
      <c r="M58" s="24"/>
    </row>
    <row r="59" spans="1:13" s="3" customFormat="1" ht="14.25" customHeight="1" x14ac:dyDescent="0.25">
      <c r="A59" s="51"/>
      <c r="B59" s="25"/>
      <c r="C59" s="5"/>
      <c r="D59" s="5"/>
      <c r="E59" s="15"/>
      <c r="F59" s="15">
        <f>SUM(F54:F58)</f>
        <v>135</v>
      </c>
      <c r="G59" s="15">
        <f>SUM(G54:G58)</f>
        <v>150</v>
      </c>
      <c r="H59" s="15">
        <f>SUM(H54:H58)</f>
        <v>148.5</v>
      </c>
      <c r="I59" s="15">
        <f>SUM(I54:I58)</f>
        <v>104</v>
      </c>
      <c r="J59" s="7">
        <f>H59+I59</f>
        <v>252.5</v>
      </c>
      <c r="K59" s="24"/>
      <c r="L59" s="24"/>
      <c r="M59" s="24"/>
    </row>
    <row r="60" spans="1:13" s="3" customFormat="1" ht="14.25" customHeight="1" x14ac:dyDescent="0.25">
      <c r="A60" s="49">
        <v>7</v>
      </c>
      <c r="B60" s="44" t="s">
        <v>45</v>
      </c>
      <c r="C60" s="4" t="s">
        <v>13</v>
      </c>
      <c r="D60" s="4" t="s">
        <v>14</v>
      </c>
      <c r="E60" s="11">
        <v>1</v>
      </c>
      <c r="F60" s="11">
        <v>0</v>
      </c>
      <c r="G60" s="11">
        <v>60</v>
      </c>
      <c r="H60" s="24"/>
      <c r="I60" s="12">
        <f>(G60/1.5)*1.1</f>
        <v>44</v>
      </c>
      <c r="J60" s="24"/>
      <c r="K60" s="24"/>
      <c r="L60" s="24"/>
      <c r="M60" s="24"/>
    </row>
    <row r="61" spans="1:13" s="3" customFormat="1" ht="14.25" customHeight="1" x14ac:dyDescent="0.25">
      <c r="A61" s="50"/>
      <c r="B61" s="44"/>
      <c r="C61" s="4" t="s">
        <v>46</v>
      </c>
      <c r="D61" s="4" t="s">
        <v>90</v>
      </c>
      <c r="E61" s="11"/>
      <c r="F61" s="11">
        <v>30</v>
      </c>
      <c r="G61" s="11">
        <v>0</v>
      </c>
      <c r="H61" s="12">
        <f>F61*1.1</f>
        <v>33</v>
      </c>
      <c r="I61" s="24"/>
      <c r="J61" s="24"/>
      <c r="K61" s="24"/>
      <c r="L61" s="24"/>
      <c r="M61" s="24"/>
    </row>
    <row r="62" spans="1:13" s="3" customFormat="1" ht="14.25" customHeight="1" x14ac:dyDescent="0.25">
      <c r="A62" s="50"/>
      <c r="B62" s="44"/>
      <c r="C62" s="4" t="s">
        <v>46</v>
      </c>
      <c r="D62" s="4" t="s">
        <v>19</v>
      </c>
      <c r="E62" s="11"/>
      <c r="F62" s="11">
        <v>30</v>
      </c>
      <c r="G62" s="11">
        <v>0</v>
      </c>
      <c r="H62" s="12">
        <f>F62*1.1</f>
        <v>33</v>
      </c>
      <c r="I62" s="24"/>
      <c r="J62" s="24"/>
      <c r="K62" s="24"/>
      <c r="L62" s="24"/>
      <c r="M62" s="24"/>
    </row>
    <row r="63" spans="1:13" s="3" customFormat="1" ht="14.25" customHeight="1" x14ac:dyDescent="0.25">
      <c r="A63" s="50"/>
      <c r="B63" s="44"/>
      <c r="C63" s="4" t="s">
        <v>43</v>
      </c>
      <c r="D63" s="4" t="s">
        <v>47</v>
      </c>
      <c r="E63" s="11"/>
      <c r="F63" s="11">
        <v>45</v>
      </c>
      <c r="G63" s="11">
        <v>0</v>
      </c>
      <c r="H63" s="18">
        <f>F63</f>
        <v>45</v>
      </c>
      <c r="I63" s="20">
        <f>G63/1.5</f>
        <v>0</v>
      </c>
      <c r="J63" s="24"/>
      <c r="K63" s="24"/>
      <c r="L63" s="24"/>
      <c r="M63" s="24"/>
    </row>
    <row r="64" spans="1:13" s="3" customFormat="1" ht="14.25" customHeight="1" x14ac:dyDescent="0.25">
      <c r="A64" s="50"/>
      <c r="B64" s="44"/>
      <c r="C64" s="4" t="s">
        <v>43</v>
      </c>
      <c r="D64" s="4" t="s">
        <v>44</v>
      </c>
      <c r="E64" s="11">
        <v>1</v>
      </c>
      <c r="F64" s="11">
        <v>0</v>
      </c>
      <c r="G64" s="11">
        <v>90</v>
      </c>
      <c r="H64" s="24"/>
      <c r="I64" s="20">
        <f>G64/1.5</f>
        <v>60</v>
      </c>
      <c r="J64" s="24"/>
      <c r="K64" s="24"/>
      <c r="L64" s="24"/>
      <c r="M64" s="24"/>
    </row>
    <row r="65" spans="1:13" s="3" customFormat="1" ht="14.25" customHeight="1" x14ac:dyDescent="0.25">
      <c r="A65" s="51"/>
      <c r="B65" s="25"/>
      <c r="C65" s="5"/>
      <c r="D65" s="5"/>
      <c r="E65" s="15"/>
      <c r="F65" s="15">
        <f>SUM(F60:F64)</f>
        <v>105</v>
      </c>
      <c r="G65" s="15">
        <f>SUM(G60:G64)</f>
        <v>150</v>
      </c>
      <c r="H65" s="15">
        <f>SUM(H60:H64)</f>
        <v>111</v>
      </c>
      <c r="I65" s="15">
        <f>SUM(I60:I64)</f>
        <v>104</v>
      </c>
      <c r="J65" s="7">
        <f>H65+I65</f>
        <v>215</v>
      </c>
      <c r="K65" s="24"/>
      <c r="L65" s="24"/>
      <c r="M65" s="24"/>
    </row>
    <row r="66" spans="1:13" s="3" customFormat="1" ht="14.25" customHeight="1" x14ac:dyDescent="0.25">
      <c r="A66" s="49">
        <v>8</v>
      </c>
      <c r="B66" s="44" t="s">
        <v>48</v>
      </c>
      <c r="C66" s="4" t="s">
        <v>5</v>
      </c>
      <c r="D66" s="4" t="s">
        <v>14</v>
      </c>
      <c r="E66" s="11">
        <v>2</v>
      </c>
      <c r="F66" s="11">
        <v>0</v>
      </c>
      <c r="G66" s="11">
        <v>60</v>
      </c>
      <c r="H66" s="24"/>
      <c r="I66" s="12">
        <f>(G66/1.5)*1.1</f>
        <v>44</v>
      </c>
      <c r="J66" s="24"/>
      <c r="K66" s="24" t="s">
        <v>112</v>
      </c>
      <c r="L66" s="24"/>
      <c r="M66" s="24" t="s">
        <v>113</v>
      </c>
    </row>
    <row r="67" spans="1:13" s="3" customFormat="1" ht="14.25" customHeight="1" x14ac:dyDescent="0.25">
      <c r="A67" s="50"/>
      <c r="B67" s="44"/>
      <c r="C67" s="4"/>
      <c r="D67" s="4"/>
      <c r="E67" s="38"/>
      <c r="F67" s="38"/>
      <c r="G67" s="38"/>
      <c r="H67" s="24"/>
      <c r="I67" s="12"/>
      <c r="J67" s="24"/>
      <c r="K67" s="24" t="s">
        <v>114</v>
      </c>
      <c r="L67" s="24"/>
      <c r="M67" s="24" t="s">
        <v>115</v>
      </c>
    </row>
    <row r="68" spans="1:13" s="3" customFormat="1" ht="14.25" customHeight="1" x14ac:dyDescent="0.25">
      <c r="A68" s="50"/>
      <c r="B68" s="44"/>
      <c r="C68" s="4"/>
      <c r="D68" s="4"/>
      <c r="E68" s="38"/>
      <c r="F68" s="38"/>
      <c r="G68" s="38"/>
      <c r="H68" s="24"/>
      <c r="I68" s="12"/>
      <c r="J68" s="24"/>
      <c r="K68" s="24"/>
      <c r="L68" s="24"/>
      <c r="M68" s="24"/>
    </row>
    <row r="69" spans="1:13" s="3" customFormat="1" ht="14.25" customHeight="1" x14ac:dyDescent="0.25">
      <c r="A69" s="50"/>
      <c r="B69" s="44"/>
      <c r="C69" s="4" t="s">
        <v>5</v>
      </c>
      <c r="D69" s="4" t="s">
        <v>12</v>
      </c>
      <c r="E69" s="11">
        <v>2</v>
      </c>
      <c r="F69" s="11">
        <v>0</v>
      </c>
      <c r="G69" s="11">
        <v>60</v>
      </c>
      <c r="H69" s="24"/>
      <c r="I69" s="12">
        <f>(G69/1.5)*1.1</f>
        <v>44</v>
      </c>
      <c r="J69" s="24"/>
      <c r="K69" s="24" t="s">
        <v>116</v>
      </c>
      <c r="L69" s="24"/>
      <c r="M69" s="24" t="s">
        <v>117</v>
      </c>
    </row>
    <row r="70" spans="1:13" s="3" customFormat="1" ht="14.25" customHeight="1" x14ac:dyDescent="0.25">
      <c r="A70" s="50"/>
      <c r="B70" s="44"/>
      <c r="C70" s="4"/>
      <c r="D70" s="4"/>
      <c r="E70" s="38"/>
      <c r="F70" s="38"/>
      <c r="G70" s="38"/>
      <c r="H70" s="24"/>
      <c r="I70" s="12"/>
      <c r="J70" s="24"/>
      <c r="K70" s="24" t="s">
        <v>118</v>
      </c>
      <c r="L70" s="24"/>
      <c r="M70" s="24" t="s">
        <v>117</v>
      </c>
    </row>
    <row r="71" spans="1:13" s="3" customFormat="1" ht="14.25" customHeight="1" x14ac:dyDescent="0.25">
      <c r="A71" s="50"/>
      <c r="B71" s="44"/>
      <c r="C71" s="4"/>
      <c r="D71" s="4"/>
      <c r="E71" s="38"/>
      <c r="F71" s="38"/>
      <c r="G71" s="38"/>
      <c r="H71" s="24"/>
      <c r="I71" s="12"/>
      <c r="J71" s="24"/>
      <c r="K71" s="24"/>
      <c r="L71" s="24"/>
      <c r="M71" s="24"/>
    </row>
    <row r="72" spans="1:13" s="3" customFormat="1" ht="14.25" customHeight="1" x14ac:dyDescent="0.25">
      <c r="A72" s="50"/>
      <c r="B72" s="44"/>
      <c r="C72" s="4" t="s">
        <v>7</v>
      </c>
      <c r="D72" s="4" t="s">
        <v>14</v>
      </c>
      <c r="E72" s="11">
        <v>2</v>
      </c>
      <c r="F72" s="11">
        <v>0</v>
      </c>
      <c r="G72" s="11">
        <v>60</v>
      </c>
      <c r="H72" s="24"/>
      <c r="I72" s="12">
        <f>(G72/1.5)*1.1</f>
        <v>44</v>
      </c>
      <c r="J72" s="24"/>
      <c r="K72" s="24" t="s">
        <v>119</v>
      </c>
      <c r="L72" s="24"/>
      <c r="M72" s="24" t="s">
        <v>113</v>
      </c>
    </row>
    <row r="73" spans="1:13" s="3" customFormat="1" ht="14.25" customHeight="1" x14ac:dyDescent="0.25">
      <c r="A73" s="50"/>
      <c r="B73" s="44"/>
      <c r="C73" s="4"/>
      <c r="D73" s="4"/>
      <c r="E73" s="38"/>
      <c r="F73" s="38"/>
      <c r="G73" s="38"/>
      <c r="H73" s="24"/>
      <c r="I73" s="12"/>
      <c r="J73" s="24"/>
      <c r="K73" s="24"/>
      <c r="L73" s="24"/>
      <c r="M73" s="24"/>
    </row>
    <row r="74" spans="1:13" s="3" customFormat="1" ht="14.25" customHeight="1" x14ac:dyDescent="0.25">
      <c r="A74" s="50"/>
      <c r="B74" s="44"/>
      <c r="C74" s="4" t="s">
        <v>8</v>
      </c>
      <c r="D74" s="4" t="s">
        <v>42</v>
      </c>
      <c r="E74" s="11"/>
      <c r="F74" s="11">
        <v>45</v>
      </c>
      <c r="G74" s="11">
        <v>0</v>
      </c>
      <c r="H74" s="12">
        <f>F74*1.1</f>
        <v>49.500000000000007</v>
      </c>
      <c r="I74" s="12">
        <f>(G74/1.5)*1.1</f>
        <v>0</v>
      </c>
      <c r="J74" s="24"/>
      <c r="K74" s="24" t="s">
        <v>106</v>
      </c>
      <c r="L74" s="24"/>
      <c r="M74" s="24"/>
    </row>
    <row r="75" spans="1:13" s="3" customFormat="1" ht="14.25" customHeight="1" x14ac:dyDescent="0.25">
      <c r="A75" s="50"/>
      <c r="B75" s="44"/>
      <c r="C75" s="4"/>
      <c r="D75" s="4"/>
      <c r="E75" s="38"/>
      <c r="F75" s="38"/>
      <c r="G75" s="38"/>
      <c r="H75" s="12"/>
      <c r="I75" s="12"/>
      <c r="J75" s="24"/>
      <c r="K75" s="24" t="s">
        <v>120</v>
      </c>
      <c r="L75" s="24"/>
      <c r="M75" s="24" t="s">
        <v>113</v>
      </c>
    </row>
    <row r="76" spans="1:13" s="3" customFormat="1" ht="14.25" customHeight="1" x14ac:dyDescent="0.25">
      <c r="A76" s="50"/>
      <c r="B76" s="44"/>
      <c r="C76" s="4" t="s">
        <v>49</v>
      </c>
      <c r="D76" s="4" t="s">
        <v>44</v>
      </c>
      <c r="E76" s="11">
        <v>2</v>
      </c>
      <c r="F76" s="11">
        <v>0</v>
      </c>
      <c r="G76" s="11">
        <v>90</v>
      </c>
      <c r="H76" s="24"/>
      <c r="I76" s="12">
        <f>(G76/1.5)</f>
        <v>60</v>
      </c>
      <c r="J76" s="24"/>
      <c r="K76" s="24" t="s">
        <v>105</v>
      </c>
      <c r="L76" s="24"/>
      <c r="M76" s="24"/>
    </row>
    <row r="77" spans="1:13" s="3" customFormat="1" ht="14.25" customHeight="1" x14ac:dyDescent="0.25">
      <c r="A77" s="50"/>
      <c r="B77" s="37"/>
      <c r="C77" s="4"/>
      <c r="D77" s="4"/>
      <c r="E77" s="38"/>
      <c r="F77" s="38"/>
      <c r="G77" s="38"/>
      <c r="H77" s="24"/>
      <c r="I77" s="12"/>
      <c r="J77" s="24"/>
      <c r="K77" s="24" t="s">
        <v>121</v>
      </c>
      <c r="L77" s="24"/>
      <c r="M77" s="24" t="s">
        <v>117</v>
      </c>
    </row>
    <row r="78" spans="1:13" s="3" customFormat="1" ht="14.25" customHeight="1" x14ac:dyDescent="0.25">
      <c r="A78" s="51"/>
      <c r="B78" s="25"/>
      <c r="C78" s="5"/>
      <c r="D78" s="5"/>
      <c r="E78" s="15"/>
      <c r="F78" s="15">
        <f>SUM(F66:F76)</f>
        <v>45</v>
      </c>
      <c r="G78" s="15">
        <f>SUM(G66:G76)</f>
        <v>270</v>
      </c>
      <c r="H78" s="15">
        <f>SUM(H66:H76)</f>
        <v>49.500000000000007</v>
      </c>
      <c r="I78" s="15">
        <f>SUM(I66:I76)</f>
        <v>192</v>
      </c>
      <c r="J78" s="7">
        <f>H78+I78</f>
        <v>241.5</v>
      </c>
      <c r="K78" s="24"/>
      <c r="L78" s="24"/>
      <c r="M78" s="24"/>
    </row>
    <row r="79" spans="1:13" s="3" customFormat="1" ht="14.1" customHeight="1" x14ac:dyDescent="0.25">
      <c r="A79" s="49">
        <v>9</v>
      </c>
      <c r="B79" s="44" t="s">
        <v>50</v>
      </c>
      <c r="C79" s="4" t="s">
        <v>51</v>
      </c>
      <c r="D79" s="4" t="s">
        <v>22</v>
      </c>
      <c r="E79" s="11"/>
      <c r="F79" s="11">
        <v>30</v>
      </c>
      <c r="G79" s="11">
        <v>0</v>
      </c>
      <c r="H79" s="18">
        <f>F79</f>
        <v>30</v>
      </c>
      <c r="I79" s="20">
        <f>G79/1.5</f>
        <v>0</v>
      </c>
      <c r="J79" s="24"/>
      <c r="K79" s="24"/>
      <c r="L79" s="24"/>
      <c r="M79" s="24"/>
    </row>
    <row r="80" spans="1:13" s="3" customFormat="1" ht="36" customHeight="1" x14ac:dyDescent="0.25">
      <c r="A80" s="50"/>
      <c r="B80" s="44"/>
      <c r="C80" s="4" t="s">
        <v>52</v>
      </c>
      <c r="D80" s="9" t="s">
        <v>53</v>
      </c>
      <c r="E80" s="11"/>
      <c r="F80" s="11">
        <v>28</v>
      </c>
      <c r="G80" s="11">
        <v>47</v>
      </c>
      <c r="H80" s="18">
        <f>F80</f>
        <v>28</v>
      </c>
      <c r="I80" s="20">
        <f>G80/1.5</f>
        <v>31.333333333333332</v>
      </c>
      <c r="J80" s="24"/>
      <c r="K80" s="24"/>
      <c r="L80" s="24"/>
      <c r="M80" s="24"/>
    </row>
    <row r="81" spans="1:13" s="3" customFormat="1" ht="36" customHeight="1" x14ac:dyDescent="0.25">
      <c r="A81" s="50"/>
      <c r="B81" s="44"/>
      <c r="C81" s="4" t="s">
        <v>52</v>
      </c>
      <c r="D81" s="9" t="s">
        <v>54</v>
      </c>
      <c r="E81" s="11"/>
      <c r="F81" s="11">
        <v>23</v>
      </c>
      <c r="G81" s="11">
        <v>37</v>
      </c>
      <c r="H81" s="18">
        <f>F81</f>
        <v>23</v>
      </c>
      <c r="I81" s="20">
        <f>G81/1.5</f>
        <v>24.666666666666668</v>
      </c>
      <c r="J81" s="24"/>
      <c r="K81" s="24"/>
      <c r="L81" s="24"/>
      <c r="M81" s="24"/>
    </row>
    <row r="82" spans="1:13" s="3" customFormat="1" ht="36" customHeight="1" x14ac:dyDescent="0.25">
      <c r="A82" s="50"/>
      <c r="B82" s="44"/>
      <c r="C82" s="4" t="s">
        <v>52</v>
      </c>
      <c r="D82" s="9" t="s">
        <v>38</v>
      </c>
      <c r="E82" s="11"/>
      <c r="F82" s="11">
        <v>28</v>
      </c>
      <c r="G82" s="11">
        <v>47</v>
      </c>
      <c r="H82" s="18">
        <f>F82</f>
        <v>28</v>
      </c>
      <c r="I82" s="20">
        <f>G82/1.5</f>
        <v>31.333333333333332</v>
      </c>
      <c r="J82" s="24"/>
      <c r="K82" s="24"/>
      <c r="L82" s="24"/>
      <c r="M82" s="24"/>
    </row>
    <row r="83" spans="1:13" s="3" customFormat="1" ht="14.1" customHeight="1" x14ac:dyDescent="0.25">
      <c r="A83" s="50"/>
      <c r="B83" s="44"/>
      <c r="C83" s="4" t="s">
        <v>52</v>
      </c>
      <c r="D83" s="4" t="s">
        <v>55</v>
      </c>
      <c r="E83" s="11"/>
      <c r="F83" s="11">
        <v>30</v>
      </c>
      <c r="G83" s="11">
        <v>0</v>
      </c>
      <c r="H83" s="18">
        <f>F83</f>
        <v>30</v>
      </c>
      <c r="I83" s="20">
        <f>G83/1.5</f>
        <v>0</v>
      </c>
      <c r="J83" s="24"/>
      <c r="K83" s="24"/>
      <c r="L83" s="24"/>
      <c r="M83" s="24"/>
    </row>
    <row r="84" spans="1:13" s="3" customFormat="1" ht="14.1" customHeight="1" x14ac:dyDescent="0.25">
      <c r="A84" s="50"/>
      <c r="B84" s="44"/>
      <c r="C84" s="4" t="s">
        <v>41</v>
      </c>
      <c r="D84" s="4" t="s">
        <v>90</v>
      </c>
      <c r="E84" s="11"/>
      <c r="F84" s="11">
        <v>30</v>
      </c>
      <c r="G84" s="11">
        <v>0</v>
      </c>
      <c r="H84" s="12">
        <f t="shared" ref="H84:H91" si="1">F84*1.1</f>
        <v>33</v>
      </c>
      <c r="I84" s="24"/>
      <c r="J84" s="24"/>
      <c r="K84" s="24"/>
      <c r="L84" s="24"/>
      <c r="M84" s="24"/>
    </row>
    <row r="85" spans="1:13" s="3" customFormat="1" ht="14.1" customHeight="1" x14ac:dyDescent="0.25">
      <c r="A85" s="51"/>
      <c r="B85" s="25"/>
      <c r="C85" s="5"/>
      <c r="D85" s="5"/>
      <c r="E85" s="15"/>
      <c r="F85" s="15">
        <f>SUM(F79:F84)</f>
        <v>169</v>
      </c>
      <c r="G85" s="15">
        <f>SUM(G79:G84)</f>
        <v>131</v>
      </c>
      <c r="H85" s="15">
        <f>SUM(H79:H84)</f>
        <v>172</v>
      </c>
      <c r="I85" s="26">
        <f>SUM(I79:I84)</f>
        <v>87.333333333333329</v>
      </c>
      <c r="J85" s="27">
        <f>H85+I85</f>
        <v>259.33333333333331</v>
      </c>
      <c r="K85" s="24"/>
      <c r="L85" s="24"/>
      <c r="M85" s="24"/>
    </row>
    <row r="86" spans="1:13" s="3" customFormat="1" ht="13.35" customHeight="1" x14ac:dyDescent="0.25">
      <c r="A86" s="49">
        <v>10</v>
      </c>
      <c r="B86" s="44" t="s">
        <v>56</v>
      </c>
      <c r="C86" s="4" t="s">
        <v>5</v>
      </c>
      <c r="D86" s="4" t="s">
        <v>22</v>
      </c>
      <c r="E86" s="11"/>
      <c r="F86" s="11">
        <v>60</v>
      </c>
      <c r="G86" s="11">
        <v>0</v>
      </c>
      <c r="H86" s="12">
        <f t="shared" si="1"/>
        <v>66</v>
      </c>
      <c r="I86" s="24"/>
      <c r="J86" s="24"/>
      <c r="K86" s="24"/>
      <c r="L86" s="24"/>
      <c r="M86" s="24"/>
    </row>
    <row r="87" spans="1:13" s="3" customFormat="1" ht="13.35" customHeight="1" x14ac:dyDescent="0.25">
      <c r="A87" s="50"/>
      <c r="B87" s="44"/>
      <c r="C87" s="4" t="s">
        <v>21</v>
      </c>
      <c r="D87" s="4" t="s">
        <v>22</v>
      </c>
      <c r="E87" s="11"/>
      <c r="F87" s="11">
        <v>60</v>
      </c>
      <c r="G87" s="11">
        <v>0</v>
      </c>
      <c r="H87" s="12">
        <f t="shared" si="1"/>
        <v>66</v>
      </c>
      <c r="I87" s="24"/>
      <c r="J87" s="24"/>
      <c r="K87" s="24"/>
      <c r="L87" s="24"/>
      <c r="M87" s="24"/>
    </row>
    <row r="88" spans="1:13" s="3" customFormat="1" ht="13.35" customHeight="1" x14ac:dyDescent="0.25">
      <c r="A88" s="50"/>
      <c r="B88" s="44"/>
      <c r="C88" s="4" t="s">
        <v>57</v>
      </c>
      <c r="D88" s="4" t="s">
        <v>90</v>
      </c>
      <c r="E88" s="11"/>
      <c r="F88" s="11">
        <v>30</v>
      </c>
      <c r="G88" s="11">
        <v>0</v>
      </c>
      <c r="H88" s="12">
        <f t="shared" si="1"/>
        <v>33</v>
      </c>
      <c r="I88" s="24"/>
      <c r="J88" s="24"/>
      <c r="K88" s="24"/>
      <c r="L88" s="24"/>
      <c r="M88" s="24"/>
    </row>
    <row r="89" spans="1:13" s="3" customFormat="1" ht="13.35" customHeight="1" x14ac:dyDescent="0.25">
      <c r="A89" s="50"/>
      <c r="B89" s="44"/>
      <c r="C89" s="4" t="s">
        <v>57</v>
      </c>
      <c r="D89" s="4" t="s">
        <v>19</v>
      </c>
      <c r="E89" s="11"/>
      <c r="F89" s="11">
        <v>30</v>
      </c>
      <c r="G89" s="11">
        <v>0</v>
      </c>
      <c r="H89" s="12">
        <f t="shared" si="1"/>
        <v>33</v>
      </c>
      <c r="I89" s="24"/>
      <c r="J89" s="24"/>
      <c r="K89" s="24"/>
      <c r="L89" s="24"/>
      <c r="M89" s="24"/>
    </row>
    <row r="90" spans="1:13" s="3" customFormat="1" ht="13.35" customHeight="1" x14ac:dyDescent="0.25">
      <c r="A90" s="50"/>
      <c r="B90" s="44"/>
      <c r="C90" s="4" t="s">
        <v>58</v>
      </c>
      <c r="D90" s="4" t="s">
        <v>90</v>
      </c>
      <c r="E90" s="11"/>
      <c r="F90" s="11">
        <v>30</v>
      </c>
      <c r="G90" s="11">
        <v>0</v>
      </c>
      <c r="H90" s="12">
        <f t="shared" si="1"/>
        <v>33</v>
      </c>
      <c r="I90" s="24"/>
      <c r="J90" s="24"/>
      <c r="K90" s="24" t="s">
        <v>98</v>
      </c>
      <c r="L90" s="24"/>
      <c r="M90" s="24" t="s">
        <v>99</v>
      </c>
    </row>
    <row r="91" spans="1:13" s="3" customFormat="1" ht="13.35" customHeight="1" x14ac:dyDescent="0.25">
      <c r="A91" s="50"/>
      <c r="B91" s="44"/>
      <c r="C91" s="4" t="s">
        <v>58</v>
      </c>
      <c r="D91" s="4" t="s">
        <v>19</v>
      </c>
      <c r="E91" s="11"/>
      <c r="F91" s="11">
        <v>30</v>
      </c>
      <c r="G91" s="11">
        <v>0</v>
      </c>
      <c r="H91" s="12">
        <f t="shared" si="1"/>
        <v>33</v>
      </c>
      <c r="I91" s="24"/>
      <c r="J91" s="24"/>
      <c r="K91" s="24" t="s">
        <v>98</v>
      </c>
      <c r="L91" s="24"/>
      <c r="M91" s="24" t="s">
        <v>99</v>
      </c>
    </row>
    <row r="92" spans="1:13" s="3" customFormat="1" ht="11.25" customHeight="1" x14ac:dyDescent="0.25">
      <c r="A92" s="51"/>
      <c r="B92" s="25"/>
      <c r="C92" s="5"/>
      <c r="D92" s="5"/>
      <c r="E92" s="15"/>
      <c r="F92" s="15">
        <f>SUM(F86:F91)</f>
        <v>240</v>
      </c>
      <c r="G92" s="15">
        <f>SUM(G86:G91)</f>
        <v>0</v>
      </c>
      <c r="H92" s="15">
        <f>SUM(H86:H91)</f>
        <v>264</v>
      </c>
      <c r="I92" s="15">
        <f>SUM(I86:I91)</f>
        <v>0</v>
      </c>
      <c r="J92" s="7">
        <f>H92+I92</f>
        <v>264</v>
      </c>
      <c r="K92" s="24"/>
      <c r="L92" s="24"/>
      <c r="M92" s="24"/>
    </row>
    <row r="93" spans="1:13" s="3" customFormat="1" ht="13.35" customHeight="1" x14ac:dyDescent="0.25">
      <c r="A93" s="49">
        <v>11</v>
      </c>
      <c r="B93" s="44" t="s">
        <v>59</v>
      </c>
      <c r="C93" s="4" t="s">
        <v>21</v>
      </c>
      <c r="D93" s="4" t="s">
        <v>12</v>
      </c>
      <c r="E93" s="11">
        <v>1</v>
      </c>
      <c r="F93" s="11">
        <v>0</v>
      </c>
      <c r="G93" s="11">
        <v>60</v>
      </c>
      <c r="H93" s="12">
        <f t="shared" ref="H93:H99" si="2">F93*1.1</f>
        <v>0</v>
      </c>
      <c r="I93" s="12">
        <f>(G93/1.5)*1.1</f>
        <v>44</v>
      </c>
      <c r="J93" s="24"/>
      <c r="K93" s="24"/>
      <c r="L93" s="24"/>
      <c r="M93" s="24"/>
    </row>
    <row r="94" spans="1:13" s="3" customFormat="1" ht="13.35" customHeight="1" x14ac:dyDescent="0.25">
      <c r="A94" s="50"/>
      <c r="B94" s="44"/>
      <c r="C94" s="4" t="s">
        <v>21</v>
      </c>
      <c r="D94" s="4" t="s">
        <v>23</v>
      </c>
      <c r="E94" s="11"/>
      <c r="F94" s="11">
        <v>30</v>
      </c>
      <c r="G94" s="11"/>
      <c r="H94" s="12">
        <f t="shared" si="2"/>
        <v>33</v>
      </c>
      <c r="I94" s="12"/>
      <c r="J94" s="24"/>
      <c r="K94" s="24"/>
      <c r="L94" s="24"/>
      <c r="M94" s="24"/>
    </row>
    <row r="95" spans="1:13" s="3" customFormat="1" ht="13.35" customHeight="1" x14ac:dyDescent="0.25">
      <c r="A95" s="50"/>
      <c r="B95" s="44"/>
      <c r="C95" s="4" t="s">
        <v>7</v>
      </c>
      <c r="D95" s="4" t="s">
        <v>14</v>
      </c>
      <c r="E95" s="11">
        <v>1</v>
      </c>
      <c r="F95" s="11">
        <v>0</v>
      </c>
      <c r="G95" s="11">
        <v>60</v>
      </c>
      <c r="H95" s="12">
        <f t="shared" si="2"/>
        <v>0</v>
      </c>
      <c r="I95" s="12">
        <f>(G95/1.5)*1.1</f>
        <v>44</v>
      </c>
      <c r="J95" s="24"/>
      <c r="K95" s="24"/>
      <c r="L95" s="24"/>
      <c r="M95" s="24"/>
    </row>
    <row r="96" spans="1:13" s="3" customFormat="1" ht="13.35" customHeight="1" x14ac:dyDescent="0.25">
      <c r="A96" s="50"/>
      <c r="B96" s="44"/>
      <c r="C96" s="4" t="s">
        <v>7</v>
      </c>
      <c r="D96" s="4" t="s">
        <v>12</v>
      </c>
      <c r="E96" s="11">
        <v>1</v>
      </c>
      <c r="F96" s="11">
        <v>0</v>
      </c>
      <c r="G96" s="11">
        <v>60</v>
      </c>
      <c r="H96" s="12">
        <f t="shared" si="2"/>
        <v>0</v>
      </c>
      <c r="I96" s="12">
        <f>(G96/1.5)*1.1</f>
        <v>44</v>
      </c>
      <c r="J96" s="24"/>
      <c r="K96" s="24"/>
      <c r="L96" s="24"/>
      <c r="M96" s="24"/>
    </row>
    <row r="97" spans="1:13" s="3" customFormat="1" ht="13.35" customHeight="1" x14ac:dyDescent="0.25">
      <c r="A97" s="50"/>
      <c r="B97" s="44"/>
      <c r="C97" s="4" t="s">
        <v>30</v>
      </c>
      <c r="D97" s="4" t="s">
        <v>42</v>
      </c>
      <c r="E97" s="11"/>
      <c r="F97" s="11">
        <v>45</v>
      </c>
      <c r="G97" s="11">
        <v>0</v>
      </c>
      <c r="H97" s="12">
        <f t="shared" si="2"/>
        <v>49.500000000000007</v>
      </c>
      <c r="I97" s="24"/>
      <c r="J97" s="24"/>
      <c r="K97" s="24"/>
      <c r="L97" s="24"/>
      <c r="M97" s="24"/>
    </row>
    <row r="98" spans="1:13" s="3" customFormat="1" ht="13.35" customHeight="1" x14ac:dyDescent="0.25">
      <c r="A98" s="50"/>
      <c r="B98" s="44"/>
      <c r="C98" s="4" t="s">
        <v>60</v>
      </c>
      <c r="D98" s="4" t="s">
        <v>90</v>
      </c>
      <c r="E98" s="11"/>
      <c r="F98" s="11">
        <v>30</v>
      </c>
      <c r="G98" s="11">
        <v>0</v>
      </c>
      <c r="H98" s="12">
        <f t="shared" si="2"/>
        <v>33</v>
      </c>
      <c r="I98" s="24"/>
      <c r="J98" s="24"/>
      <c r="K98" s="24" t="s">
        <v>101</v>
      </c>
      <c r="L98" s="24"/>
      <c r="M98" s="24"/>
    </row>
    <row r="99" spans="1:13" s="3" customFormat="1" ht="13.35" customHeight="1" x14ac:dyDescent="0.25">
      <c r="A99" s="50"/>
      <c r="B99" s="44"/>
      <c r="C99" s="4" t="s">
        <v>60</v>
      </c>
      <c r="D99" s="4" t="s">
        <v>19</v>
      </c>
      <c r="E99" s="11"/>
      <c r="F99" s="11">
        <v>30</v>
      </c>
      <c r="G99" s="11">
        <v>0</v>
      </c>
      <c r="H99" s="12">
        <f t="shared" si="2"/>
        <v>33</v>
      </c>
      <c r="I99" s="24"/>
      <c r="J99" s="24"/>
      <c r="K99" s="24" t="s">
        <v>101</v>
      </c>
      <c r="L99" s="24"/>
      <c r="M99" s="24"/>
    </row>
    <row r="100" spans="1:13" s="3" customFormat="1" ht="13.35" customHeight="1" x14ac:dyDescent="0.25">
      <c r="A100" s="51"/>
      <c r="B100" s="25"/>
      <c r="C100" s="5"/>
      <c r="D100" s="5"/>
      <c r="E100" s="15"/>
      <c r="F100" s="15">
        <f>SUM(F93:F99)</f>
        <v>135</v>
      </c>
      <c r="G100" s="15">
        <f>SUM(G93:G99)</f>
        <v>180</v>
      </c>
      <c r="H100" s="15">
        <f>SUM(H93:H99)</f>
        <v>148.5</v>
      </c>
      <c r="I100" s="15">
        <f>SUM(I93:I99)</f>
        <v>132</v>
      </c>
      <c r="J100" s="7">
        <f>H100+I100</f>
        <v>280.5</v>
      </c>
      <c r="K100" s="24"/>
      <c r="L100" s="24"/>
      <c r="M100" s="24"/>
    </row>
    <row r="101" spans="1:13" s="3" customFormat="1" ht="13.35" customHeight="1" x14ac:dyDescent="0.25">
      <c r="A101" s="49">
        <v>12</v>
      </c>
      <c r="B101" s="44" t="s">
        <v>61</v>
      </c>
      <c r="C101" s="4" t="s">
        <v>5</v>
      </c>
      <c r="D101" s="4" t="s">
        <v>6</v>
      </c>
      <c r="E101" s="11">
        <v>2</v>
      </c>
      <c r="F101" s="11">
        <v>0</v>
      </c>
      <c r="G101" s="11">
        <v>60</v>
      </c>
      <c r="H101" s="24"/>
      <c r="I101" s="12">
        <f>(G101/1.5)*1.1</f>
        <v>44</v>
      </c>
      <c r="J101" s="24"/>
      <c r="K101" s="24"/>
      <c r="L101" s="24"/>
      <c r="M101" s="24"/>
    </row>
    <row r="102" spans="1:13" s="3" customFormat="1" ht="13.35" customHeight="1" x14ac:dyDescent="0.25">
      <c r="A102" s="50"/>
      <c r="B102" s="44"/>
      <c r="C102" s="4" t="s">
        <v>41</v>
      </c>
      <c r="D102" s="4" t="s">
        <v>9</v>
      </c>
      <c r="E102" s="11"/>
      <c r="F102" s="11">
        <v>45</v>
      </c>
      <c r="G102" s="11">
        <v>0</v>
      </c>
      <c r="H102" s="12">
        <f>F102*1.1</f>
        <v>49.500000000000007</v>
      </c>
      <c r="I102" s="24"/>
      <c r="J102" s="24"/>
      <c r="K102" s="24"/>
      <c r="L102" s="24"/>
      <c r="M102" s="24"/>
    </row>
    <row r="103" spans="1:13" s="3" customFormat="1" ht="13.35" customHeight="1" x14ac:dyDescent="0.25">
      <c r="A103" s="50"/>
      <c r="B103" s="44"/>
      <c r="C103" s="4" t="s">
        <v>24</v>
      </c>
      <c r="D103" s="4" t="s">
        <v>9</v>
      </c>
      <c r="E103" s="11"/>
      <c r="F103" s="11">
        <v>45</v>
      </c>
      <c r="G103" s="11">
        <v>0</v>
      </c>
      <c r="H103" s="12">
        <f>F103*1.1</f>
        <v>49.500000000000007</v>
      </c>
      <c r="I103" s="24"/>
      <c r="J103" s="24"/>
      <c r="K103" s="24"/>
      <c r="L103" s="24"/>
      <c r="M103" s="24"/>
    </row>
    <row r="104" spans="1:13" s="3" customFormat="1" ht="13.35" customHeight="1" x14ac:dyDescent="0.25">
      <c r="A104" s="50"/>
      <c r="B104" s="44"/>
      <c r="C104" s="4" t="s">
        <v>62</v>
      </c>
      <c r="D104" s="4" t="s">
        <v>9</v>
      </c>
      <c r="E104" s="11"/>
      <c r="F104" s="11">
        <v>45</v>
      </c>
      <c r="G104" s="11">
        <v>0</v>
      </c>
      <c r="H104" s="12">
        <f>F104*1.1</f>
        <v>49.500000000000007</v>
      </c>
      <c r="I104" s="24"/>
      <c r="J104" s="24"/>
      <c r="K104" s="24"/>
      <c r="L104" s="24"/>
      <c r="M104" s="24"/>
    </row>
    <row r="105" spans="1:13" s="3" customFormat="1" ht="11.25" customHeight="1" x14ac:dyDescent="0.25">
      <c r="A105" s="51"/>
      <c r="B105" s="25"/>
      <c r="C105" s="5"/>
      <c r="D105" s="5"/>
      <c r="E105" s="15"/>
      <c r="F105" s="15">
        <f>SUM(F101:F104)</f>
        <v>135</v>
      </c>
      <c r="G105" s="15">
        <f>SUM(G101:G104)</f>
        <v>60</v>
      </c>
      <c r="H105" s="15">
        <f>SUM(H101:H104)</f>
        <v>148.50000000000003</v>
      </c>
      <c r="I105" s="15">
        <f>SUM(I101:I104)</f>
        <v>44</v>
      </c>
      <c r="J105" s="7">
        <f>H105+I105</f>
        <v>192.50000000000003</v>
      </c>
      <c r="K105" s="24"/>
      <c r="L105" s="24"/>
      <c r="M105" s="24"/>
    </row>
    <row r="106" spans="1:13" s="3" customFormat="1" ht="13.35" customHeight="1" x14ac:dyDescent="0.25">
      <c r="A106" s="49">
        <v>13</v>
      </c>
      <c r="B106" s="44" t="s">
        <v>63</v>
      </c>
      <c r="C106" s="4" t="s">
        <v>64</v>
      </c>
      <c r="D106" s="4" t="s">
        <v>65</v>
      </c>
      <c r="E106" s="11"/>
      <c r="F106" s="11">
        <v>0</v>
      </c>
      <c r="G106" s="11">
        <v>60</v>
      </c>
      <c r="H106" s="18">
        <f t="shared" ref="H106:H114" si="3">F106</f>
        <v>0</v>
      </c>
      <c r="I106" s="20">
        <f t="shared" ref="I106:I114" si="4">G106/1.5</f>
        <v>40</v>
      </c>
      <c r="J106" s="24"/>
      <c r="K106" s="24"/>
      <c r="L106" s="24"/>
      <c r="M106" s="24"/>
    </row>
    <row r="107" spans="1:13" s="3" customFormat="1" ht="13.35" customHeight="1" x14ac:dyDescent="0.25">
      <c r="A107" s="50"/>
      <c r="B107" s="44"/>
      <c r="C107" s="4" t="s">
        <v>82</v>
      </c>
      <c r="D107" s="4" t="s">
        <v>90</v>
      </c>
      <c r="E107" s="11"/>
      <c r="F107" s="11">
        <v>30</v>
      </c>
      <c r="G107" s="11"/>
      <c r="H107" s="18">
        <f>F107*1.1</f>
        <v>33</v>
      </c>
      <c r="I107" s="20"/>
      <c r="J107" s="24"/>
      <c r="K107" s="24"/>
      <c r="L107" s="24"/>
      <c r="M107" s="24"/>
    </row>
    <row r="108" spans="1:13" s="3" customFormat="1" ht="13.35" customHeight="1" x14ac:dyDescent="0.25">
      <c r="A108" s="50"/>
      <c r="B108" s="44"/>
      <c r="C108" s="4" t="s">
        <v>82</v>
      </c>
      <c r="D108" s="4" t="s">
        <v>19</v>
      </c>
      <c r="E108" s="11"/>
      <c r="F108" s="11">
        <v>30</v>
      </c>
      <c r="G108" s="11"/>
      <c r="H108" s="18">
        <f>F108*1.1</f>
        <v>33</v>
      </c>
      <c r="I108" s="20"/>
      <c r="J108" s="24"/>
      <c r="K108" s="24"/>
      <c r="L108" s="24"/>
      <c r="M108" s="24"/>
    </row>
    <row r="109" spans="1:13" s="3" customFormat="1" ht="13.35" customHeight="1" x14ac:dyDescent="0.25">
      <c r="A109" s="50"/>
      <c r="B109" s="44"/>
      <c r="C109" s="4" t="s">
        <v>64</v>
      </c>
      <c r="D109" s="4" t="s">
        <v>66</v>
      </c>
      <c r="E109" s="11"/>
      <c r="F109" s="11">
        <v>0</v>
      </c>
      <c r="G109" s="11">
        <v>90</v>
      </c>
      <c r="H109" s="18">
        <f t="shared" si="3"/>
        <v>0</v>
      </c>
      <c r="I109" s="20">
        <f t="shared" si="4"/>
        <v>60</v>
      </c>
      <c r="J109" s="24"/>
      <c r="K109" s="24"/>
      <c r="L109" s="24"/>
      <c r="M109" s="24"/>
    </row>
    <row r="110" spans="1:13" s="3" customFormat="1" ht="13.35" customHeight="1" x14ac:dyDescent="0.25">
      <c r="A110" s="50"/>
      <c r="B110" s="44"/>
      <c r="C110" s="4" t="s">
        <v>64</v>
      </c>
      <c r="D110" s="4" t="s">
        <v>67</v>
      </c>
      <c r="E110" s="11"/>
      <c r="F110" s="11">
        <v>0</v>
      </c>
      <c r="G110" s="11">
        <v>90</v>
      </c>
      <c r="H110" s="18">
        <f t="shared" si="3"/>
        <v>0</v>
      </c>
      <c r="I110" s="20">
        <f t="shared" si="4"/>
        <v>60</v>
      </c>
      <c r="J110" s="24"/>
      <c r="K110" s="24"/>
      <c r="L110" s="24"/>
      <c r="M110" s="24"/>
    </row>
    <row r="111" spans="1:13" s="3" customFormat="1" ht="13.35" customHeight="1" x14ac:dyDescent="0.25">
      <c r="A111" s="51"/>
      <c r="B111" s="29"/>
      <c r="C111" s="6"/>
      <c r="D111" s="6"/>
      <c r="E111" s="30"/>
      <c r="F111" s="30">
        <f>SUM(F106:F110)</f>
        <v>60</v>
      </c>
      <c r="G111" s="30">
        <f>SUM(G106:G110)</f>
        <v>240</v>
      </c>
      <c r="H111" s="30">
        <f>SUM(H106:H110)</f>
        <v>66</v>
      </c>
      <c r="I111" s="30">
        <f>SUM(I106:I110)</f>
        <v>160</v>
      </c>
      <c r="J111" s="31">
        <f>H111+I111</f>
        <v>226</v>
      </c>
      <c r="K111" s="24"/>
      <c r="L111" s="24"/>
      <c r="M111" s="24"/>
    </row>
    <row r="112" spans="1:13" s="3" customFormat="1" ht="14.1" customHeight="1" x14ac:dyDescent="0.25">
      <c r="A112" s="49">
        <v>14</v>
      </c>
      <c r="B112" s="44" t="s">
        <v>68</v>
      </c>
      <c r="C112" s="4" t="s">
        <v>52</v>
      </c>
      <c r="D112" s="4" t="s">
        <v>69</v>
      </c>
      <c r="E112" s="11"/>
      <c r="F112" s="11">
        <v>30</v>
      </c>
      <c r="G112" s="11">
        <v>0</v>
      </c>
      <c r="H112" s="18">
        <f t="shared" si="3"/>
        <v>30</v>
      </c>
      <c r="I112" s="20">
        <f t="shared" si="4"/>
        <v>0</v>
      </c>
      <c r="J112" s="24"/>
      <c r="K112" s="24"/>
      <c r="L112" s="24"/>
      <c r="M112" s="24"/>
    </row>
    <row r="113" spans="1:13" s="3" customFormat="1" ht="14.1" customHeight="1" x14ac:dyDescent="0.25">
      <c r="A113" s="50"/>
      <c r="B113" s="44"/>
      <c r="C113" s="4" t="s">
        <v>70</v>
      </c>
      <c r="D113" s="4" t="s">
        <v>16</v>
      </c>
      <c r="E113" s="11"/>
      <c r="F113" s="11">
        <v>30</v>
      </c>
      <c r="G113" s="11">
        <v>0</v>
      </c>
      <c r="H113" s="18">
        <f t="shared" si="3"/>
        <v>30</v>
      </c>
      <c r="I113" s="20">
        <f t="shared" si="4"/>
        <v>0</v>
      </c>
      <c r="J113" s="24"/>
      <c r="K113" s="24"/>
      <c r="L113" s="24"/>
      <c r="M113" s="24"/>
    </row>
    <row r="114" spans="1:13" s="3" customFormat="1" ht="14.1" customHeight="1" x14ac:dyDescent="0.25">
      <c r="A114" s="50"/>
      <c r="B114" s="44"/>
      <c r="C114" s="4" t="s">
        <v>70</v>
      </c>
      <c r="D114" s="4" t="s">
        <v>17</v>
      </c>
      <c r="E114" s="11"/>
      <c r="F114" s="11">
        <v>30</v>
      </c>
      <c r="G114" s="11">
        <v>0</v>
      </c>
      <c r="H114" s="18">
        <f t="shared" si="3"/>
        <v>30</v>
      </c>
      <c r="I114" s="20">
        <f t="shared" si="4"/>
        <v>0</v>
      </c>
      <c r="J114" s="24"/>
      <c r="K114" s="24"/>
      <c r="L114" s="24"/>
      <c r="M114" s="24"/>
    </row>
    <row r="115" spans="1:13" s="3" customFormat="1" ht="14.1" customHeight="1" x14ac:dyDescent="0.25">
      <c r="A115" s="50"/>
      <c r="B115" s="44"/>
      <c r="C115" s="4" t="s">
        <v>71</v>
      </c>
      <c r="D115" s="4" t="s">
        <v>90</v>
      </c>
      <c r="E115" s="11"/>
      <c r="F115" s="11">
        <v>30</v>
      </c>
      <c r="G115" s="11">
        <v>0</v>
      </c>
      <c r="H115" s="12">
        <f t="shared" ref="H115:H120" si="5">F115*1.1</f>
        <v>33</v>
      </c>
      <c r="I115" s="24"/>
      <c r="J115" s="24"/>
      <c r="K115" s="24"/>
      <c r="L115" s="24"/>
      <c r="M115" s="24"/>
    </row>
    <row r="116" spans="1:13" s="3" customFormat="1" ht="14.1" customHeight="1" x14ac:dyDescent="0.25">
      <c r="A116" s="50"/>
      <c r="B116" s="44"/>
      <c r="C116" s="4" t="s">
        <v>71</v>
      </c>
      <c r="D116" s="4" t="s">
        <v>19</v>
      </c>
      <c r="E116" s="11"/>
      <c r="F116" s="11">
        <v>30</v>
      </c>
      <c r="G116" s="11">
        <v>0</v>
      </c>
      <c r="H116" s="12">
        <f t="shared" si="5"/>
        <v>33</v>
      </c>
      <c r="I116" s="24"/>
      <c r="J116" s="24"/>
      <c r="K116" s="24"/>
      <c r="L116" s="24"/>
      <c r="M116" s="24"/>
    </row>
    <row r="117" spans="1:13" s="3" customFormat="1" ht="14.1" customHeight="1" x14ac:dyDescent="0.25">
      <c r="A117" s="50"/>
      <c r="B117" s="44"/>
      <c r="C117" s="4" t="s">
        <v>83</v>
      </c>
      <c r="D117" s="4" t="s">
        <v>90</v>
      </c>
      <c r="E117" s="11"/>
      <c r="F117" s="11">
        <v>30</v>
      </c>
      <c r="G117" s="11">
        <v>0</v>
      </c>
      <c r="H117" s="12">
        <f>F117*1.1</f>
        <v>33</v>
      </c>
      <c r="I117" s="24"/>
      <c r="J117" s="24"/>
      <c r="K117" s="24"/>
      <c r="L117" s="24"/>
      <c r="M117" s="24"/>
    </row>
    <row r="118" spans="1:13" s="3" customFormat="1" ht="14.1" customHeight="1" x14ac:dyDescent="0.25">
      <c r="A118" s="50"/>
      <c r="B118" s="44"/>
      <c r="C118" s="4" t="s">
        <v>83</v>
      </c>
      <c r="D118" s="4" t="s">
        <v>19</v>
      </c>
      <c r="E118" s="11"/>
      <c r="F118" s="11">
        <v>30</v>
      </c>
      <c r="G118" s="11">
        <v>0</v>
      </c>
      <c r="H118" s="12">
        <f>F118*1.1</f>
        <v>33</v>
      </c>
      <c r="I118" s="24"/>
      <c r="J118" s="24"/>
      <c r="K118" s="24"/>
      <c r="L118" s="24"/>
      <c r="M118" s="24"/>
    </row>
    <row r="119" spans="1:13" s="3" customFormat="1" ht="14.1" customHeight="1" x14ac:dyDescent="0.25">
      <c r="A119" s="50"/>
      <c r="B119" s="44"/>
      <c r="C119" s="4" t="s">
        <v>72</v>
      </c>
      <c r="D119" s="4" t="s">
        <v>90</v>
      </c>
      <c r="E119" s="11"/>
      <c r="F119" s="11">
        <v>30</v>
      </c>
      <c r="G119" s="11">
        <v>0</v>
      </c>
      <c r="H119" s="12">
        <f t="shared" si="5"/>
        <v>33</v>
      </c>
      <c r="I119" s="24"/>
      <c r="J119" s="24"/>
      <c r="K119" s="24"/>
      <c r="L119" s="24"/>
      <c r="M119" s="24"/>
    </row>
    <row r="120" spans="1:13" s="3" customFormat="1" ht="14.1" customHeight="1" x14ac:dyDescent="0.25">
      <c r="A120" s="50"/>
      <c r="B120" s="44"/>
      <c r="C120" s="4" t="s">
        <v>72</v>
      </c>
      <c r="D120" s="4" t="s">
        <v>19</v>
      </c>
      <c r="E120" s="11"/>
      <c r="F120" s="11">
        <v>30</v>
      </c>
      <c r="G120" s="11">
        <v>0</v>
      </c>
      <c r="H120" s="12">
        <f t="shared" si="5"/>
        <v>33</v>
      </c>
      <c r="I120" s="24"/>
      <c r="J120" s="24"/>
      <c r="K120" s="24"/>
      <c r="L120" s="24"/>
      <c r="M120" s="24"/>
    </row>
    <row r="121" spans="1:13" s="3" customFormat="1" ht="14.1" customHeight="1" x14ac:dyDescent="0.25">
      <c r="A121" s="51"/>
      <c r="B121" s="25"/>
      <c r="C121" s="5"/>
      <c r="D121" s="5"/>
      <c r="E121" s="15"/>
      <c r="F121" s="15">
        <f>SUM(F112:F120)</f>
        <v>270</v>
      </c>
      <c r="G121" s="15">
        <f>SUM(G112:G120)</f>
        <v>0</v>
      </c>
      <c r="H121" s="15">
        <f>SUM(H112:H120)</f>
        <v>288</v>
      </c>
      <c r="I121" s="15">
        <f>SUM(I112:I120)</f>
        <v>0</v>
      </c>
      <c r="J121" s="7">
        <f>H121+I121</f>
        <v>288</v>
      </c>
      <c r="K121" s="24"/>
      <c r="L121" s="24"/>
      <c r="M121" s="24"/>
    </row>
    <row r="122" spans="1:13" s="3" customFormat="1" ht="14.1" customHeight="1" x14ac:dyDescent="0.25">
      <c r="A122" s="49">
        <v>15</v>
      </c>
      <c r="B122" s="44" t="s">
        <v>73</v>
      </c>
      <c r="C122" s="4" t="s">
        <v>13</v>
      </c>
      <c r="D122" s="4" t="s">
        <v>12</v>
      </c>
      <c r="E122" s="11">
        <v>2</v>
      </c>
      <c r="F122" s="11">
        <v>0</v>
      </c>
      <c r="G122" s="11">
        <v>60</v>
      </c>
      <c r="H122" s="24"/>
      <c r="I122" s="12">
        <f>(G122/1.5)*1.1</f>
        <v>44</v>
      </c>
      <c r="J122" s="24"/>
      <c r="K122" s="24"/>
      <c r="L122" s="24"/>
      <c r="M122" s="24"/>
    </row>
    <row r="123" spans="1:13" s="3" customFormat="1" ht="14.1" customHeight="1" x14ac:dyDescent="0.25">
      <c r="A123" s="50"/>
      <c r="B123" s="44"/>
      <c r="C123" s="4" t="s">
        <v>51</v>
      </c>
      <c r="D123" s="4" t="s">
        <v>14</v>
      </c>
      <c r="E123" s="11"/>
      <c r="F123" s="11">
        <v>0</v>
      </c>
      <c r="G123" s="11">
        <v>60</v>
      </c>
      <c r="H123" s="18">
        <f>F123</f>
        <v>0</v>
      </c>
      <c r="I123" s="32">
        <f>G123/1.5</f>
        <v>40</v>
      </c>
      <c r="J123" s="24"/>
      <c r="K123" s="24"/>
      <c r="L123" s="24"/>
      <c r="M123" s="24"/>
    </row>
    <row r="124" spans="1:13" s="3" customFormat="1" ht="14.1" customHeight="1" x14ac:dyDescent="0.25">
      <c r="A124" s="50"/>
      <c r="B124" s="44"/>
      <c r="C124" s="4" t="s">
        <v>62</v>
      </c>
      <c r="D124" s="4" t="s">
        <v>90</v>
      </c>
      <c r="E124" s="11"/>
      <c r="F124" s="11">
        <v>30</v>
      </c>
      <c r="G124" s="11">
        <v>0</v>
      </c>
      <c r="H124" s="12">
        <f>F124*1.1</f>
        <v>33</v>
      </c>
      <c r="I124" s="24"/>
      <c r="J124" s="24"/>
      <c r="K124" s="24"/>
      <c r="L124" s="24"/>
      <c r="M124" s="24"/>
    </row>
    <row r="125" spans="1:13" s="3" customFormat="1" ht="14.1" customHeight="1" x14ac:dyDescent="0.25">
      <c r="A125" s="50"/>
      <c r="B125" s="44"/>
      <c r="C125" s="4" t="s">
        <v>62</v>
      </c>
      <c r="D125" s="4" t="s">
        <v>42</v>
      </c>
      <c r="E125" s="11"/>
      <c r="F125" s="11">
        <v>45</v>
      </c>
      <c r="G125" s="11">
        <v>0</v>
      </c>
      <c r="H125" s="12">
        <f>F125*1.1</f>
        <v>49.500000000000007</v>
      </c>
      <c r="I125" s="24"/>
      <c r="J125" s="24"/>
      <c r="K125" s="24"/>
      <c r="L125" s="24"/>
      <c r="M125" s="24"/>
    </row>
    <row r="126" spans="1:13" s="3" customFormat="1" ht="14.1" customHeight="1" x14ac:dyDescent="0.25">
      <c r="A126" s="50"/>
      <c r="B126" s="44"/>
      <c r="C126" s="4" t="s">
        <v>74</v>
      </c>
      <c r="D126" s="4" t="s">
        <v>16</v>
      </c>
      <c r="E126" s="11"/>
      <c r="F126" s="11">
        <v>30</v>
      </c>
      <c r="G126" s="11">
        <v>0</v>
      </c>
      <c r="H126" s="18">
        <f>F126</f>
        <v>30</v>
      </c>
      <c r="I126" s="20">
        <f>G126/1.5</f>
        <v>0</v>
      </c>
      <c r="J126" s="24"/>
      <c r="K126" s="24"/>
      <c r="L126" s="24"/>
      <c r="M126" s="24"/>
    </row>
    <row r="127" spans="1:13" s="3" customFormat="1" ht="14.1" customHeight="1" x14ac:dyDescent="0.25">
      <c r="A127" s="50"/>
      <c r="B127" s="44"/>
      <c r="C127" s="4" t="s">
        <v>49</v>
      </c>
      <c r="D127" s="4" t="s">
        <v>44</v>
      </c>
      <c r="E127" s="11">
        <v>1</v>
      </c>
      <c r="F127" s="11">
        <v>0</v>
      </c>
      <c r="G127" s="11">
        <v>90</v>
      </c>
      <c r="H127" s="24"/>
      <c r="I127" s="20">
        <f>G127/1.5</f>
        <v>60</v>
      </c>
      <c r="J127" s="24"/>
      <c r="K127" s="24" t="s">
        <v>104</v>
      </c>
      <c r="L127" s="24"/>
      <c r="M127" s="24"/>
    </row>
    <row r="128" spans="1:13" s="3" customFormat="1" ht="14.1" customHeight="1" x14ac:dyDescent="0.25">
      <c r="A128" s="51"/>
      <c r="B128" s="25"/>
      <c r="C128" s="5"/>
      <c r="D128" s="5"/>
      <c r="E128" s="15"/>
      <c r="F128" s="15">
        <f>SUM(F122:F127)</f>
        <v>105</v>
      </c>
      <c r="G128" s="15">
        <f>SUM(G122:G127)</f>
        <v>210</v>
      </c>
      <c r="H128" s="15">
        <f>SUM(H122:H127)</f>
        <v>112.5</v>
      </c>
      <c r="I128" s="15">
        <f>SUM(I122:I127)</f>
        <v>144</v>
      </c>
      <c r="J128" s="7">
        <f>H128+I128</f>
        <v>256.5</v>
      </c>
      <c r="K128" s="24"/>
      <c r="L128" s="24"/>
      <c r="M128" s="24"/>
    </row>
    <row r="129" spans="1:14" s="3" customFormat="1" ht="14.1" customHeight="1" x14ac:dyDescent="0.25">
      <c r="A129" s="50">
        <v>16</v>
      </c>
      <c r="B129" s="48" t="s">
        <v>97</v>
      </c>
      <c r="C129" s="4" t="s">
        <v>21</v>
      </c>
      <c r="D129" s="4" t="s">
        <v>12</v>
      </c>
      <c r="E129" s="11">
        <v>2</v>
      </c>
      <c r="F129" s="11">
        <v>0</v>
      </c>
      <c r="G129" s="11">
        <v>60</v>
      </c>
      <c r="H129" s="24"/>
      <c r="I129" s="12">
        <f>(G129/1.5)*1.1</f>
        <v>44</v>
      </c>
      <c r="J129" s="24"/>
      <c r="K129" s="24"/>
      <c r="L129" s="24"/>
      <c r="M129" s="24"/>
    </row>
    <row r="130" spans="1:14" s="3" customFormat="1" ht="14.1" customHeight="1" x14ac:dyDescent="0.25">
      <c r="A130" s="50"/>
      <c r="B130" s="44"/>
      <c r="C130" s="4" t="s">
        <v>29</v>
      </c>
      <c r="D130" s="4" t="s">
        <v>42</v>
      </c>
      <c r="E130" s="11"/>
      <c r="F130" s="11">
        <v>45</v>
      </c>
      <c r="G130" s="11">
        <v>0</v>
      </c>
      <c r="H130" s="12">
        <f>F130*1.1</f>
        <v>49.500000000000007</v>
      </c>
      <c r="I130" s="24"/>
      <c r="J130" s="24"/>
      <c r="K130" s="24"/>
      <c r="L130" s="24"/>
      <c r="M130" s="24"/>
    </row>
    <row r="131" spans="1:14" s="3" customFormat="1" ht="14.1" customHeight="1" x14ac:dyDescent="0.25">
      <c r="A131" s="50"/>
      <c r="B131" s="44"/>
      <c r="C131" s="4" t="s">
        <v>24</v>
      </c>
      <c r="D131" s="4" t="s">
        <v>42</v>
      </c>
      <c r="E131" s="11"/>
      <c r="F131" s="11">
        <v>45</v>
      </c>
      <c r="G131" s="11">
        <v>0</v>
      </c>
      <c r="H131" s="12">
        <f>F131*1.1</f>
        <v>49.500000000000007</v>
      </c>
      <c r="I131" s="24"/>
      <c r="J131" s="24"/>
      <c r="K131" s="24"/>
      <c r="L131" s="24"/>
      <c r="M131" s="24"/>
    </row>
    <row r="132" spans="1:14" s="3" customFormat="1" ht="14.1" customHeight="1" x14ac:dyDescent="0.25">
      <c r="A132" s="50"/>
      <c r="B132" s="44"/>
      <c r="C132" s="4" t="s">
        <v>37</v>
      </c>
      <c r="D132" s="4" t="s">
        <v>32</v>
      </c>
      <c r="E132" s="11"/>
      <c r="F132" s="11">
        <v>17</v>
      </c>
      <c r="G132" s="11">
        <v>43</v>
      </c>
      <c r="H132" s="18">
        <f>F132</f>
        <v>17</v>
      </c>
      <c r="I132" s="20">
        <f>G132/1.5</f>
        <v>28.666666666666668</v>
      </c>
      <c r="J132" s="24"/>
      <c r="K132" s="24"/>
      <c r="L132" s="24"/>
      <c r="M132" s="24"/>
    </row>
    <row r="133" spans="1:14" s="3" customFormat="1" ht="14.1" customHeight="1" x14ac:dyDescent="0.25">
      <c r="A133" s="50"/>
      <c r="B133" s="44"/>
      <c r="C133" s="4" t="s">
        <v>31</v>
      </c>
      <c r="D133" s="4" t="s">
        <v>38</v>
      </c>
      <c r="E133" s="11"/>
      <c r="F133" s="11">
        <v>13</v>
      </c>
      <c r="G133" s="11">
        <v>47</v>
      </c>
      <c r="H133" s="18">
        <f>F133</f>
        <v>13</v>
      </c>
      <c r="I133" s="20">
        <f>G133/1.5</f>
        <v>31.333333333333332</v>
      </c>
      <c r="J133" s="24"/>
      <c r="K133" s="24"/>
      <c r="L133" s="24"/>
      <c r="M133" s="24"/>
    </row>
    <row r="134" spans="1:14" s="3" customFormat="1" ht="14.1" customHeight="1" x14ac:dyDescent="0.25">
      <c r="A134" s="51"/>
      <c r="B134" s="25"/>
      <c r="C134" s="5"/>
      <c r="D134" s="5"/>
      <c r="E134" s="15"/>
      <c r="F134" s="15">
        <f>SUM(F129:F133)</f>
        <v>120</v>
      </c>
      <c r="G134" s="15">
        <f>SUM(G129:G133)</f>
        <v>150</v>
      </c>
      <c r="H134" s="15">
        <f>SUM(H129:H133)</f>
        <v>129</v>
      </c>
      <c r="I134" s="15">
        <f>SUM(I129:I133)</f>
        <v>104</v>
      </c>
      <c r="J134" s="7">
        <f>H134+I134</f>
        <v>233</v>
      </c>
      <c r="K134" s="24"/>
      <c r="L134" s="24"/>
      <c r="M134" s="24"/>
    </row>
    <row r="135" spans="1:14" s="3" customFormat="1" ht="14.1" customHeight="1" x14ac:dyDescent="0.25">
      <c r="A135" s="49">
        <v>17</v>
      </c>
      <c r="B135" s="44" t="s">
        <v>75</v>
      </c>
      <c r="C135" s="4" t="s">
        <v>13</v>
      </c>
      <c r="D135" s="4" t="s">
        <v>6</v>
      </c>
      <c r="E135" s="11">
        <v>1</v>
      </c>
      <c r="F135" s="11">
        <v>0</v>
      </c>
      <c r="G135" s="11">
        <v>60</v>
      </c>
      <c r="H135" s="24"/>
      <c r="I135" s="12">
        <f>(G135/1.5)*1.1</f>
        <v>44</v>
      </c>
      <c r="J135" s="24"/>
      <c r="K135" s="24"/>
      <c r="L135" s="24"/>
      <c r="M135" s="24"/>
    </row>
    <row r="136" spans="1:14" s="3" customFormat="1" ht="14.1" customHeight="1" x14ac:dyDescent="0.25">
      <c r="A136" s="50"/>
      <c r="B136" s="44"/>
      <c r="C136" s="4" t="s">
        <v>74</v>
      </c>
      <c r="D136" s="4" t="s">
        <v>17</v>
      </c>
      <c r="E136" s="11"/>
      <c r="F136" s="11">
        <v>30</v>
      </c>
      <c r="G136" s="11">
        <v>0</v>
      </c>
      <c r="H136" s="18">
        <f>F136</f>
        <v>30</v>
      </c>
      <c r="I136" s="20">
        <f>G136/1.5</f>
        <v>0</v>
      </c>
      <c r="J136" s="24"/>
      <c r="K136" s="24"/>
      <c r="L136" s="24"/>
      <c r="M136" s="24"/>
    </row>
    <row r="137" spans="1:14" s="3" customFormat="1" ht="14.1" customHeight="1" x14ac:dyDescent="0.25">
      <c r="A137" s="50"/>
      <c r="B137" s="44"/>
      <c r="C137" s="4" t="s">
        <v>74</v>
      </c>
      <c r="D137" s="4" t="s">
        <v>34</v>
      </c>
      <c r="E137" s="11"/>
      <c r="F137" s="11">
        <v>23</v>
      </c>
      <c r="G137" s="11">
        <v>27</v>
      </c>
      <c r="H137" s="18">
        <f>F137</f>
        <v>23</v>
      </c>
      <c r="I137" s="20">
        <f>G137/1.5</f>
        <v>18</v>
      </c>
      <c r="J137" s="24"/>
      <c r="K137" s="24"/>
      <c r="L137" s="24"/>
      <c r="M137" s="24"/>
    </row>
    <row r="138" spans="1:14" s="3" customFormat="1" ht="14.1" customHeight="1" x14ac:dyDescent="0.25">
      <c r="A138" s="50"/>
      <c r="B138" s="44"/>
      <c r="C138" s="39" t="s">
        <v>76</v>
      </c>
      <c r="D138" s="39" t="s">
        <v>90</v>
      </c>
      <c r="E138" s="10"/>
      <c r="F138" s="10">
        <v>30</v>
      </c>
      <c r="G138" s="10">
        <v>0</v>
      </c>
      <c r="H138" s="40">
        <f>F138</f>
        <v>30</v>
      </c>
      <c r="I138" s="41">
        <f>G138/1.5</f>
        <v>0</v>
      </c>
      <c r="J138" s="42"/>
      <c r="K138" s="43" t="s">
        <v>102</v>
      </c>
      <c r="L138" s="42"/>
      <c r="M138" s="42" t="s">
        <v>103</v>
      </c>
      <c r="N138" s="3" t="s">
        <v>111</v>
      </c>
    </row>
    <row r="139" spans="1:14" s="3" customFormat="1" ht="14.1" customHeight="1" x14ac:dyDescent="0.25">
      <c r="A139" s="50"/>
      <c r="B139" s="44"/>
      <c r="C139" s="4" t="s">
        <v>49</v>
      </c>
      <c r="D139" s="4" t="s">
        <v>47</v>
      </c>
      <c r="E139" s="11"/>
      <c r="F139" s="11">
        <v>45</v>
      </c>
      <c r="G139" s="11">
        <v>0</v>
      </c>
      <c r="H139" s="18">
        <f>F139</f>
        <v>45</v>
      </c>
      <c r="I139" s="20">
        <f>G139/1.5</f>
        <v>0</v>
      </c>
      <c r="J139" s="24"/>
      <c r="K139" s="24"/>
      <c r="L139" s="24"/>
      <c r="M139" s="24"/>
    </row>
    <row r="140" spans="1:14" s="3" customFormat="1" ht="14.1" customHeight="1" x14ac:dyDescent="0.25">
      <c r="A140" s="51"/>
      <c r="B140" s="25"/>
      <c r="C140" s="5"/>
      <c r="D140" s="5"/>
      <c r="E140" s="15"/>
      <c r="F140" s="15">
        <f>SUM(F135:F139)</f>
        <v>128</v>
      </c>
      <c r="G140" s="15">
        <f>SUM(G135:G139)</f>
        <v>87</v>
      </c>
      <c r="H140" s="15">
        <f>SUM(H135:H139)</f>
        <v>128</v>
      </c>
      <c r="I140" s="15">
        <f>SUM(I135:I139)</f>
        <v>62</v>
      </c>
      <c r="J140" s="7">
        <f>H140+I140</f>
        <v>190</v>
      </c>
      <c r="K140" s="24"/>
      <c r="L140" s="24"/>
      <c r="M140" s="24"/>
    </row>
    <row r="141" spans="1:14" s="3" customFormat="1" ht="14.1" customHeight="1" x14ac:dyDescent="0.25">
      <c r="A141" s="49">
        <v>18</v>
      </c>
      <c r="B141" s="44" t="s">
        <v>77</v>
      </c>
      <c r="C141" s="4" t="s">
        <v>13</v>
      </c>
      <c r="D141" s="4" t="s">
        <v>6</v>
      </c>
      <c r="E141" s="11">
        <v>2</v>
      </c>
      <c r="F141" s="11">
        <v>0</v>
      </c>
      <c r="G141" s="11">
        <v>60</v>
      </c>
      <c r="H141" s="24"/>
      <c r="I141" s="12">
        <f>(G141/1.5)*1.1</f>
        <v>44</v>
      </c>
      <c r="J141" s="24"/>
      <c r="K141" s="24"/>
      <c r="L141" s="24"/>
      <c r="M141" s="24"/>
    </row>
    <row r="142" spans="1:14" s="3" customFormat="1" ht="14.1" customHeight="1" x14ac:dyDescent="0.25">
      <c r="A142" s="50"/>
      <c r="B142" s="44"/>
      <c r="C142" s="4" t="s">
        <v>51</v>
      </c>
      <c r="D142" s="4" t="s">
        <v>78</v>
      </c>
      <c r="E142" s="11"/>
      <c r="F142" s="11">
        <v>45</v>
      </c>
      <c r="G142" s="11">
        <v>0</v>
      </c>
      <c r="H142" s="18">
        <f>F142</f>
        <v>45</v>
      </c>
      <c r="I142" s="20">
        <f>G142/1.5</f>
        <v>0</v>
      </c>
      <c r="J142" s="24"/>
      <c r="K142" s="24"/>
      <c r="L142" s="24"/>
      <c r="M142" s="24"/>
    </row>
    <row r="143" spans="1:14" s="3" customFormat="1" ht="14.1" customHeight="1" x14ac:dyDescent="0.25">
      <c r="A143" s="50"/>
      <c r="B143" s="44"/>
      <c r="C143" s="4" t="s">
        <v>64</v>
      </c>
      <c r="D143" s="4" t="s">
        <v>79</v>
      </c>
      <c r="E143" s="11"/>
      <c r="F143" s="11">
        <v>30</v>
      </c>
      <c r="G143" s="11">
        <v>0</v>
      </c>
      <c r="H143" s="18">
        <f>F143</f>
        <v>30</v>
      </c>
      <c r="I143" s="20">
        <f>G143/1.5</f>
        <v>0</v>
      </c>
      <c r="J143" s="24"/>
      <c r="K143" s="24"/>
      <c r="L143" s="24"/>
      <c r="M143" s="24"/>
    </row>
    <row r="144" spans="1:14" s="3" customFormat="1" ht="14.1" customHeight="1" x14ac:dyDescent="0.25">
      <c r="A144" s="50"/>
      <c r="B144" s="44"/>
      <c r="C144" s="4" t="s">
        <v>64</v>
      </c>
      <c r="D144" s="4" t="s">
        <v>80</v>
      </c>
      <c r="E144" s="11"/>
      <c r="F144" s="11">
        <v>60</v>
      </c>
      <c r="G144" s="11">
        <v>0</v>
      </c>
      <c r="H144" s="18">
        <f>F144</f>
        <v>60</v>
      </c>
      <c r="I144" s="20">
        <f>G144/1.5</f>
        <v>0</v>
      </c>
      <c r="J144" s="24"/>
      <c r="K144" s="24"/>
      <c r="L144" s="24"/>
      <c r="M144" s="24"/>
    </row>
    <row r="145" spans="1:13" s="3" customFormat="1" ht="14.1" customHeight="1" x14ac:dyDescent="0.25">
      <c r="A145" s="50"/>
      <c r="B145" s="44"/>
      <c r="C145" s="4" t="s">
        <v>64</v>
      </c>
      <c r="D145" s="4" t="s">
        <v>81</v>
      </c>
      <c r="E145" s="11"/>
      <c r="F145" s="11">
        <v>0</v>
      </c>
      <c r="G145" s="11">
        <v>90</v>
      </c>
      <c r="H145" s="18">
        <f>F145</f>
        <v>0</v>
      </c>
      <c r="I145" s="20">
        <f>G145/1.5</f>
        <v>60</v>
      </c>
      <c r="J145" s="24"/>
      <c r="K145" s="24"/>
      <c r="L145" s="24"/>
      <c r="M145" s="24"/>
    </row>
    <row r="146" spans="1:13" s="3" customFormat="1" ht="14.1" customHeight="1" x14ac:dyDescent="0.25">
      <c r="A146" s="51"/>
      <c r="B146" s="33"/>
      <c r="C146" s="7"/>
      <c r="D146" s="7"/>
      <c r="E146" s="7"/>
      <c r="F146" s="7">
        <f>SUM(F141:F145)</f>
        <v>135</v>
      </c>
      <c r="G146" s="7">
        <f>SUM(G141:G145)</f>
        <v>150</v>
      </c>
      <c r="H146" s="7">
        <f>SUM(H141:H145)</f>
        <v>135</v>
      </c>
      <c r="I146" s="7">
        <f>SUM(I141:I145)</f>
        <v>104</v>
      </c>
      <c r="J146" s="7">
        <f>H146+I146</f>
        <v>239</v>
      </c>
      <c r="K146" s="24"/>
      <c r="L146" s="24"/>
      <c r="M146" s="24"/>
    </row>
  </sheetData>
  <mergeCells count="53">
    <mergeCell ref="K8:K9"/>
    <mergeCell ref="L8:L9"/>
    <mergeCell ref="M8:M9"/>
    <mergeCell ref="G1:J1"/>
    <mergeCell ref="G2:J2"/>
    <mergeCell ref="A5:J6"/>
    <mergeCell ref="A122:A128"/>
    <mergeCell ref="A129:A134"/>
    <mergeCell ref="J8:J9"/>
    <mergeCell ref="A101:A105"/>
    <mergeCell ref="A106:A111"/>
    <mergeCell ref="A112:A121"/>
    <mergeCell ref="B47:B52"/>
    <mergeCell ref="B54:B58"/>
    <mergeCell ref="B60:B64"/>
    <mergeCell ref="B66:B76"/>
    <mergeCell ref="B79:B84"/>
    <mergeCell ref="B86:B91"/>
    <mergeCell ref="B8:B9"/>
    <mergeCell ref="A8:A9"/>
    <mergeCell ref="B10:B14"/>
    <mergeCell ref="B16:B24"/>
    <mergeCell ref="A135:A140"/>
    <mergeCell ref="A141:A146"/>
    <mergeCell ref="A1:C1"/>
    <mergeCell ref="A2:C2"/>
    <mergeCell ref="A3:C3"/>
    <mergeCell ref="A54:A59"/>
    <mergeCell ref="A60:A65"/>
    <mergeCell ref="A66:A78"/>
    <mergeCell ref="A79:A85"/>
    <mergeCell ref="A86:A92"/>
    <mergeCell ref="A93:A100"/>
    <mergeCell ref="A10:A15"/>
    <mergeCell ref="A16:A25"/>
    <mergeCell ref="A26:A36"/>
    <mergeCell ref="A37:A46"/>
    <mergeCell ref="A47:A53"/>
    <mergeCell ref="B135:B139"/>
    <mergeCell ref="B141:B145"/>
    <mergeCell ref="B93:B99"/>
    <mergeCell ref="B101:B104"/>
    <mergeCell ref="B106:B110"/>
    <mergeCell ref="B112:B120"/>
    <mergeCell ref="B122:B127"/>
    <mergeCell ref="B129:B133"/>
    <mergeCell ref="B26:B35"/>
    <mergeCell ref="B37:B45"/>
    <mergeCell ref="F8:G8"/>
    <mergeCell ref="H8:I8"/>
    <mergeCell ref="E8:E9"/>
    <mergeCell ref="D8:D9"/>
    <mergeCell ref="C8:C9"/>
  </mergeCells>
  <pageMargins left="0.2" right="0" top="0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9" sqref="F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chi tiet</vt:lpstr>
      <vt:lpstr>Sheet2</vt:lpstr>
      <vt:lpstr>Sheet3</vt:lpstr>
      <vt:lpstr>'chi tiet'!Print_Titles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2016-11-09T07:19:50Z</dcterms:modified>
</cp:coreProperties>
</file>